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</sheets>
  <definedNames>
    <definedName name="_xlnm.Print_Area" localSheetId="0">'Arkusz1'!$A$2:$S$56</definedName>
  </definedNames>
  <calcPr fullCalcOnLoad="1"/>
</workbook>
</file>

<file path=xl/sharedStrings.xml><?xml version="1.0" encoding="utf-8"?>
<sst xmlns="http://schemas.openxmlformats.org/spreadsheetml/2006/main" count="109" uniqueCount="80">
  <si>
    <t>Rozdz.</t>
  </si>
  <si>
    <t>ROLNICTWO I ŁOWIECTWO</t>
  </si>
  <si>
    <t>010</t>
  </si>
  <si>
    <t>UWAGI</t>
  </si>
  <si>
    <t xml:space="preserve">  </t>
  </si>
  <si>
    <t xml:space="preserve">   </t>
  </si>
  <si>
    <t>01010</t>
  </si>
  <si>
    <t>RAZEM</t>
  </si>
  <si>
    <t>TRANSPORT I ŁĄCZNOŚĆ</t>
  </si>
  <si>
    <t xml:space="preserve">Nazwa zadania </t>
  </si>
  <si>
    <t>Lp.</t>
  </si>
  <si>
    <t>Dz.</t>
  </si>
  <si>
    <t>Ogółem:</t>
  </si>
  <si>
    <t>Inne</t>
  </si>
  <si>
    <t>Razem wykonanie:</t>
  </si>
  <si>
    <t>Kredytów i pożyczek</t>
  </si>
  <si>
    <t>Środków poch. ze środków UE</t>
  </si>
  <si>
    <t>WYKONANIE ZADAŃ INWESTYCYJNYCH Z  NASTEPUJĄCYCH ŚRODKÓW</t>
  </si>
  <si>
    <t>% 8:5</t>
  </si>
  <si>
    <t>% 8:6</t>
  </si>
  <si>
    <t>% 12:5</t>
  </si>
  <si>
    <t>Własne Gminy</t>
  </si>
  <si>
    <t>Środki z GFOŚ</t>
  </si>
  <si>
    <t>Załączniki Nr 3</t>
  </si>
  <si>
    <t>60016</t>
  </si>
  <si>
    <t>90001</t>
  </si>
  <si>
    <t>GOSPODARKA KOMUNALNA I OCHRONA ŚRODOWISKA</t>
  </si>
  <si>
    <t>92109</t>
  </si>
  <si>
    <t>Wójt Gminy Sorkwity</t>
  </si>
  <si>
    <t>80101</t>
  </si>
  <si>
    <t>OŚWIATA I WYCHOWANIE</t>
  </si>
  <si>
    <t>90015</t>
  </si>
  <si>
    <t>90002</t>
  </si>
  <si>
    <t>70005</t>
  </si>
  <si>
    <t>Budowa ogrodzenia-Cmentarz w Rybnie</t>
  </si>
  <si>
    <t>GOSPODARKA MIESZKANIOWA</t>
  </si>
  <si>
    <t>90095</t>
  </si>
  <si>
    <t>Budowa świetlicy w Rybnie</t>
  </si>
  <si>
    <t>KULTURA I OCHRONA DZIEDZICTWA NARODOWEGO</t>
  </si>
  <si>
    <t>Zakup pompy wodociągowej do Hydroforni Miłuki</t>
  </si>
  <si>
    <t>Remont i modernizacja drogi gminnej Nr 168014N Maradki-Borowski Las-Borowe</t>
  </si>
  <si>
    <t xml:space="preserve">Przebudowa drogi Wola - Polska Wieś </t>
  </si>
  <si>
    <t>Modernizacja ul.Bocznej w Rybnie</t>
  </si>
  <si>
    <t>Budowa sali gimnastycznej przy Zespole Szkół Zyndaki 2</t>
  </si>
  <si>
    <t xml:space="preserve">Budowa Kanalizacji sanitarnej w miejscowościach Kozłowo i  Rozogi </t>
  </si>
  <si>
    <t>Budowa kanalizacji sanitarnej w miejscowości  Pustniki</t>
  </si>
  <si>
    <t>Udział w budowie Zakładu Unieszkodliwiania Odpadów w Olsztynie</t>
  </si>
  <si>
    <t>zakup pojemników do segregacji odpadów</t>
  </si>
  <si>
    <t xml:space="preserve">Wodociąg Borowski Las </t>
  </si>
  <si>
    <t xml:space="preserve">Wymiana sieci wodociągowej w Sorkwitach </t>
  </si>
  <si>
    <t>Wodociąg Stama -Młynik</t>
  </si>
  <si>
    <t>Budowa przyłącza wodociągowego Warpuny-Burszewo</t>
  </si>
  <si>
    <t>Budowa przyłącza wodociągowego Gizewo</t>
  </si>
  <si>
    <t xml:space="preserve">Budowa kanalizacji sanitarnej w miejscowości  Borowe </t>
  </si>
  <si>
    <t>Zakup gruntu pod przepompownie w Kozłowie</t>
  </si>
  <si>
    <t>Wykonanie przyłącza energetycznego na placu zabaw w Warpunach</t>
  </si>
  <si>
    <t>Zakup urządzeń na plac zabaw i do świetlicy wiejskiej w Burszewie</t>
  </si>
  <si>
    <t>Zakup urządzeń  do świetlicy wiejskiej w Choszczewie</t>
  </si>
  <si>
    <t>Zakup urządzeń na plac zabaw i do świetlicy wiejskiej w Gizewie</t>
  </si>
  <si>
    <t>Zakup pługa wirnikowego do odśnieżania dla miejsc.Jełmuń</t>
  </si>
  <si>
    <t>Zakup urządzeń na plac zabaw  w Kozłowie</t>
  </si>
  <si>
    <t>Zakup urządzeń  do świetlicy wiejskiej w Maradkach</t>
  </si>
  <si>
    <t>Zakup urządzeń na plac zabaw  w Kozarku Wielkim</t>
  </si>
  <si>
    <t>Zakup urządzeń na plac zabaw  w miejscowości Pustniki</t>
  </si>
  <si>
    <t>Zakup urządzeń na plac zabaw  w Rozogach</t>
  </si>
  <si>
    <t>Zakup urządzeń na plac zabaw  w Sorkwitach</t>
  </si>
  <si>
    <t>Zakup urządzeń na plac zabaw  w miejscowości Stama</t>
  </si>
  <si>
    <t>Zakup urządzeń na plac zabaw  w miejscowości Surmówka</t>
  </si>
  <si>
    <t>Zakup urządzeń na plac zabaw  w Szymanowie</t>
  </si>
  <si>
    <t>Zakup urządzeń na plac zabaw  w Warpunach</t>
  </si>
  <si>
    <t>Zakup urządzeń na plac zabaw  w Zyndakach</t>
  </si>
  <si>
    <t>Modernizacja świetlicy wiejskiej w Pustnikach</t>
  </si>
  <si>
    <t>Budowa świetlicy St.Gieląd</t>
  </si>
  <si>
    <t>Remont i modernizacja oraz doposażenie świetlicy wiejskiej w Warpunach</t>
  </si>
  <si>
    <t>PLAN NA 2011 r.</t>
  </si>
  <si>
    <t>REALIZACJA  INWESTYCJI GMINNYCH  ZA I PÓŁROCZE  2011 r.</t>
  </si>
  <si>
    <t>Środki własne i kredyty</t>
  </si>
  <si>
    <t xml:space="preserve">Wodociąg Surmówka Szelągówka </t>
  </si>
  <si>
    <t>90019</t>
  </si>
  <si>
    <t xml:space="preserve">          (-) Józef Maciejewski,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</si>
</sst>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4" fontId="6" fillId="2" borderId="16" xfId="0" applyNumberFormat="1" applyFont="1" applyFill="1" applyBorder="1" applyAlignment="1">
      <alignment horizontal="right" vertical="center" wrapText="1"/>
    </xf>
    <xf numFmtId="2" fontId="6" fillId="2" borderId="16" xfId="0" applyNumberFormat="1" applyFont="1" applyFill="1" applyBorder="1" applyAlignment="1">
      <alignment horizontal="right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2" fontId="10" fillId="0" borderId="2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1" fontId="10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vertical="center" wrapText="1"/>
    </xf>
    <xf numFmtId="0" fontId="10" fillId="0" borderId="24" xfId="0" applyFont="1" applyBorder="1" applyAlignment="1">
      <alignment horizontal="center"/>
    </xf>
    <xf numFmtId="4" fontId="10" fillId="0" borderId="24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49" fontId="10" fillId="3" borderId="18" xfId="0" applyNumberFormat="1" applyFont="1" applyFill="1" applyBorder="1" applyAlignment="1">
      <alignment horizontal="center"/>
    </xf>
    <xf numFmtId="4" fontId="10" fillId="3" borderId="18" xfId="0" applyNumberFormat="1" applyFont="1" applyFill="1" applyBorder="1" applyAlignment="1">
      <alignment horizontal="right" vertical="center" wrapText="1"/>
    </xf>
    <xf numFmtId="2" fontId="10" fillId="0" borderId="26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 horizontal="right"/>
    </xf>
    <xf numFmtId="2" fontId="10" fillId="0" borderId="29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31" xfId="0" applyNumberFormat="1" applyFont="1" applyBorder="1" applyAlignment="1">
      <alignment horizontal="right"/>
    </xf>
    <xf numFmtId="1" fontId="10" fillId="2" borderId="16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right"/>
    </xf>
    <xf numFmtId="1" fontId="10" fillId="3" borderId="24" xfId="0" applyNumberFormat="1" applyFont="1" applyFill="1" applyBorder="1" applyAlignment="1">
      <alignment horizontal="center"/>
    </xf>
    <xf numFmtId="49" fontId="10" fillId="3" borderId="24" xfId="0" applyNumberFormat="1" applyFont="1" applyFill="1" applyBorder="1" applyAlignment="1">
      <alignment horizontal="center"/>
    </xf>
    <xf numFmtId="4" fontId="10" fillId="3" borderId="24" xfId="0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right"/>
    </xf>
    <xf numFmtId="49" fontId="10" fillId="0" borderId="32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right" vertical="center"/>
    </xf>
    <xf numFmtId="2" fontId="10" fillId="0" borderId="20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/>
    </xf>
    <xf numFmtId="2" fontId="10" fillId="0" borderId="21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right" vertical="center" wrapText="1"/>
    </xf>
    <xf numFmtId="2" fontId="6" fillId="5" borderId="36" xfId="0" applyNumberFormat="1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 wrapText="1"/>
    </xf>
    <xf numFmtId="49" fontId="6" fillId="6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9" fontId="10" fillId="0" borderId="18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5" borderId="16" xfId="0" applyNumberFormat="1" applyFont="1" applyFill="1" applyBorder="1" applyAlignment="1">
      <alignment horizontal="right" vertical="center"/>
    </xf>
    <xf numFmtId="1" fontId="10" fillId="2" borderId="37" xfId="0" applyNumberFormat="1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vertical="center" wrapText="1"/>
    </xf>
    <xf numFmtId="4" fontId="10" fillId="0" borderId="39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6" fillId="2" borderId="16" xfId="0" applyFont="1" applyFill="1" applyBorder="1" applyAlignment="1">
      <alignment horizontal="right"/>
    </xf>
    <xf numFmtId="49" fontId="10" fillId="0" borderId="40" xfId="0" applyNumberFormat="1" applyFont="1" applyBorder="1" applyAlignment="1">
      <alignment vertical="center" wrapText="1"/>
    </xf>
    <xf numFmtId="4" fontId="10" fillId="0" borderId="3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right"/>
    </xf>
    <xf numFmtId="1" fontId="10" fillId="3" borderId="10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/>
    </xf>
    <xf numFmtId="4" fontId="10" fillId="3" borderId="12" xfId="0" applyNumberFormat="1" applyFont="1" applyFill="1" applyBorder="1" applyAlignment="1">
      <alignment horizontal="right" vertical="center" wrapText="1"/>
    </xf>
    <xf numFmtId="4" fontId="10" fillId="3" borderId="12" xfId="0" applyNumberFormat="1" applyFont="1" applyFill="1" applyBorder="1" applyAlignment="1">
      <alignment horizontal="center"/>
    </xf>
    <xf numFmtId="4" fontId="10" fillId="3" borderId="12" xfId="0" applyNumberFormat="1" applyFont="1" applyFill="1" applyBorder="1" applyAlignment="1">
      <alignment horizontal="right"/>
    </xf>
    <xf numFmtId="0" fontId="10" fillId="3" borderId="21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right"/>
    </xf>
    <xf numFmtId="49" fontId="10" fillId="0" borderId="24" xfId="0" applyNumberFormat="1" applyFont="1" applyBorder="1" applyAlignment="1">
      <alignment vertical="center" wrapText="1"/>
    </xf>
    <xf numFmtId="4" fontId="10" fillId="0" borderId="24" xfId="0" applyNumberFormat="1" applyFont="1" applyBorder="1" applyAlignment="1">
      <alignment horizontal="right" vertical="center"/>
    </xf>
    <xf numFmtId="2" fontId="10" fillId="0" borderId="24" xfId="0" applyNumberFormat="1" applyFont="1" applyBorder="1" applyAlignment="1">
      <alignment horizontal="right" vertical="center"/>
    </xf>
    <xf numFmtId="49" fontId="10" fillId="2" borderId="16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64" fontId="1" fillId="2" borderId="46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164" fontId="1" fillId="2" borderId="47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48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4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2" borderId="49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49" fontId="6" fillId="8" borderId="36" xfId="0" applyNumberFormat="1" applyFont="1" applyFill="1" applyBorder="1" applyAlignment="1">
      <alignment horizontal="center" vertical="center"/>
    </xf>
    <xf numFmtId="49" fontId="6" fillId="8" borderId="7" xfId="0" applyNumberFormat="1" applyFont="1" applyFill="1" applyBorder="1" applyAlignment="1">
      <alignment horizontal="center" vertical="center"/>
    </xf>
    <xf numFmtId="49" fontId="6" fillId="8" borderId="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view="pageBreakPreview" zoomScale="75" zoomScaleNormal="75" zoomScaleSheetLayoutView="75" workbookViewId="0" topLeftCell="G49">
      <selection activeCell="O55" sqref="O55:Q55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8.875" style="2" customWidth="1"/>
    <col min="4" max="4" width="52.00390625" style="0" customWidth="1"/>
    <col min="5" max="5" width="5.75390625" style="0" hidden="1" customWidth="1"/>
    <col min="6" max="6" width="18.125" style="0" customWidth="1"/>
    <col min="7" max="7" width="18.00390625" style="0" customWidth="1"/>
    <col min="8" max="8" width="15.625" style="0" customWidth="1"/>
    <col min="9" max="9" width="16.125" style="0" customWidth="1"/>
    <col min="10" max="10" width="9.125" style="0" hidden="1" customWidth="1"/>
    <col min="11" max="11" width="12.875" style="0" customWidth="1"/>
    <col min="12" max="12" width="13.75390625" style="0" customWidth="1"/>
    <col min="13" max="13" width="15.375" style="0" customWidth="1"/>
    <col min="14" max="14" width="16.375" style="0" customWidth="1"/>
    <col min="15" max="15" width="11.75390625" style="3" customWidth="1"/>
    <col min="16" max="16" width="11.625" style="3" customWidth="1"/>
    <col min="17" max="17" width="11.25390625" style="3" customWidth="1"/>
    <col min="18" max="18" width="26.00390625" style="0" customWidth="1"/>
    <col min="19" max="19" width="4.00390625" style="0" customWidth="1"/>
  </cols>
  <sheetData>
    <row r="2" spans="1:19" s="1" customFormat="1" ht="28.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s="1" customFormat="1" ht="20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23</v>
      </c>
      <c r="S3" s="4"/>
    </row>
    <row r="4" spans="1:18" s="1" customFormat="1" ht="16.5" customHeight="1">
      <c r="A4" s="201" t="s">
        <v>10</v>
      </c>
      <c r="B4" s="198" t="s">
        <v>11</v>
      </c>
      <c r="C4" s="195" t="s">
        <v>0</v>
      </c>
      <c r="D4" s="192" t="s">
        <v>9</v>
      </c>
      <c r="E4" s="175"/>
      <c r="F4" s="180" t="s">
        <v>74</v>
      </c>
      <c r="G4" s="181"/>
      <c r="H4" s="182"/>
      <c r="I4" s="158" t="s">
        <v>17</v>
      </c>
      <c r="J4" s="159"/>
      <c r="K4" s="159"/>
      <c r="L4" s="159"/>
      <c r="M4" s="159"/>
      <c r="N4" s="160"/>
      <c r="O4" s="165" t="s">
        <v>18</v>
      </c>
      <c r="P4" s="168" t="s">
        <v>19</v>
      </c>
      <c r="Q4" s="171" t="s">
        <v>20</v>
      </c>
      <c r="R4" s="177" t="s">
        <v>3</v>
      </c>
    </row>
    <row r="5" spans="1:18" s="1" customFormat="1" ht="18" customHeight="1">
      <c r="A5" s="202"/>
      <c r="B5" s="199"/>
      <c r="C5" s="196"/>
      <c r="D5" s="193"/>
      <c r="E5" s="176"/>
      <c r="F5" s="185" t="s">
        <v>12</v>
      </c>
      <c r="G5" s="187" t="s">
        <v>76</v>
      </c>
      <c r="H5" s="156" t="s">
        <v>13</v>
      </c>
      <c r="I5" s="183" t="s">
        <v>21</v>
      </c>
      <c r="J5" s="184"/>
      <c r="K5" s="179" t="s">
        <v>15</v>
      </c>
      <c r="L5" s="179" t="s">
        <v>22</v>
      </c>
      <c r="M5" s="179" t="s">
        <v>16</v>
      </c>
      <c r="N5" s="163" t="s">
        <v>14</v>
      </c>
      <c r="O5" s="166"/>
      <c r="P5" s="169"/>
      <c r="Q5" s="172"/>
      <c r="R5" s="178"/>
    </row>
    <row r="6" spans="1:18" s="1" customFormat="1" ht="20.25" customHeight="1" thickBot="1">
      <c r="A6" s="203"/>
      <c r="B6" s="200"/>
      <c r="C6" s="197"/>
      <c r="D6" s="194"/>
      <c r="E6" s="7"/>
      <c r="F6" s="186"/>
      <c r="G6" s="188"/>
      <c r="H6" s="157"/>
      <c r="I6" s="183"/>
      <c r="J6" s="184"/>
      <c r="K6" s="179"/>
      <c r="L6" s="179"/>
      <c r="M6" s="179"/>
      <c r="N6" s="164"/>
      <c r="O6" s="167"/>
      <c r="P6" s="170"/>
      <c r="Q6" s="173"/>
      <c r="R6" s="178"/>
    </row>
    <row r="7" spans="1:18" ht="11.25" customHeight="1" thickBot="1">
      <c r="A7" s="8">
        <v>1</v>
      </c>
      <c r="B7" s="9">
        <v>2</v>
      </c>
      <c r="C7" s="10">
        <v>3</v>
      </c>
      <c r="D7" s="11">
        <v>4</v>
      </c>
      <c r="E7" s="12"/>
      <c r="F7" s="8">
        <v>5</v>
      </c>
      <c r="G7" s="16">
        <v>6</v>
      </c>
      <c r="H7" s="19">
        <v>24727</v>
      </c>
      <c r="I7" s="20">
        <v>8</v>
      </c>
      <c r="J7" s="9"/>
      <c r="K7" s="14">
        <v>9</v>
      </c>
      <c r="L7" s="13">
        <v>10</v>
      </c>
      <c r="M7" s="11">
        <v>11</v>
      </c>
      <c r="N7" s="18">
        <v>12</v>
      </c>
      <c r="O7" s="21">
        <v>13</v>
      </c>
      <c r="P7" s="17">
        <v>14</v>
      </c>
      <c r="Q7" s="22">
        <v>15</v>
      </c>
      <c r="R7" s="15">
        <v>16</v>
      </c>
    </row>
    <row r="8" spans="1:18" ht="21" customHeight="1" thickBot="1">
      <c r="A8" s="26">
        <v>1</v>
      </c>
      <c r="B8" s="124" t="s">
        <v>2</v>
      </c>
      <c r="C8" s="125" t="s">
        <v>6</v>
      </c>
      <c r="D8" s="126" t="s">
        <v>39</v>
      </c>
      <c r="E8" s="54"/>
      <c r="F8" s="127">
        <v>10843.68</v>
      </c>
      <c r="G8" s="128">
        <v>10843.68</v>
      </c>
      <c r="H8" s="129">
        <v>0</v>
      </c>
      <c r="I8" s="127">
        <v>10843.68</v>
      </c>
      <c r="J8" s="130"/>
      <c r="K8" s="128">
        <v>0</v>
      </c>
      <c r="L8" s="128">
        <v>0</v>
      </c>
      <c r="M8" s="131">
        <v>0</v>
      </c>
      <c r="N8" s="132">
        <f>SUM(I8:M8)</f>
        <v>10843.68</v>
      </c>
      <c r="O8" s="58">
        <f aca="true" t="shared" si="0" ref="O8:O18">I8*100/F8</f>
        <v>100</v>
      </c>
      <c r="P8" s="59">
        <f>I8*100/G8</f>
        <v>100</v>
      </c>
      <c r="Q8" s="60">
        <f aca="true" t="shared" si="1" ref="Q8:Q18">N8*100/F8</f>
        <v>100</v>
      </c>
      <c r="R8" s="45"/>
    </row>
    <row r="9" spans="1:18" ht="15" customHeight="1" thickBot="1">
      <c r="A9" s="123"/>
      <c r="B9" s="66" t="s">
        <v>2</v>
      </c>
      <c r="C9" s="66"/>
      <c r="D9" s="67" t="s">
        <v>1</v>
      </c>
      <c r="E9" s="133"/>
      <c r="F9" s="33">
        <f aca="true" t="shared" si="2" ref="F9:N9">SUM(F8:F8)</f>
        <v>10843.68</v>
      </c>
      <c r="G9" s="33">
        <f t="shared" si="2"/>
        <v>10843.68</v>
      </c>
      <c r="H9" s="33">
        <f t="shared" si="2"/>
        <v>0</v>
      </c>
      <c r="I9" s="33">
        <f t="shared" si="2"/>
        <v>10843.68</v>
      </c>
      <c r="J9" s="33">
        <f t="shared" si="2"/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10843.68</v>
      </c>
      <c r="O9" s="34">
        <f t="shared" si="0"/>
        <v>100</v>
      </c>
      <c r="P9" s="34">
        <f>I9*100/G9</f>
        <v>100</v>
      </c>
      <c r="Q9" s="34">
        <f t="shared" si="1"/>
        <v>100</v>
      </c>
      <c r="R9" s="134"/>
    </row>
    <row r="10" spans="1:18" ht="27.75" customHeight="1" thickBot="1">
      <c r="A10" s="35">
        <v>10</v>
      </c>
      <c r="B10" s="36">
        <v>600</v>
      </c>
      <c r="C10" s="37" t="s">
        <v>24</v>
      </c>
      <c r="D10" s="38" t="s">
        <v>40</v>
      </c>
      <c r="E10" s="39"/>
      <c r="F10" s="40">
        <v>150000</v>
      </c>
      <c r="G10" s="40">
        <v>150000</v>
      </c>
      <c r="H10" s="28">
        <v>0</v>
      </c>
      <c r="I10" s="28">
        <v>0</v>
      </c>
      <c r="J10" s="29"/>
      <c r="K10" s="28">
        <v>150000</v>
      </c>
      <c r="L10" s="28">
        <v>0</v>
      </c>
      <c r="M10" s="28">
        <v>0</v>
      </c>
      <c r="N10" s="41">
        <f>SUM(I10:M10)</f>
        <v>150000</v>
      </c>
      <c r="O10" s="42">
        <f t="shared" si="0"/>
        <v>0</v>
      </c>
      <c r="P10" s="43">
        <v>100</v>
      </c>
      <c r="Q10" s="44">
        <f t="shared" si="1"/>
        <v>100</v>
      </c>
      <c r="R10" s="45"/>
    </row>
    <row r="11" spans="1:18" ht="24" customHeight="1" thickBot="1">
      <c r="A11" s="46">
        <v>11</v>
      </c>
      <c r="B11" s="47">
        <v>600</v>
      </c>
      <c r="C11" s="48" t="s">
        <v>24</v>
      </c>
      <c r="D11" s="49" t="s">
        <v>41</v>
      </c>
      <c r="E11" s="50"/>
      <c r="F11" s="51">
        <v>489156.32</v>
      </c>
      <c r="G11" s="51">
        <v>489156.32</v>
      </c>
      <c r="H11" s="51">
        <v>0</v>
      </c>
      <c r="I11" s="51">
        <v>0</v>
      </c>
      <c r="J11" s="52"/>
      <c r="K11" s="28">
        <v>0</v>
      </c>
      <c r="L11" s="28">
        <v>0</v>
      </c>
      <c r="M11" s="28">
        <v>0</v>
      </c>
      <c r="N11" s="41">
        <f>SUM(I11:M11)</f>
        <v>0</v>
      </c>
      <c r="O11" s="30">
        <f t="shared" si="0"/>
        <v>0</v>
      </c>
      <c r="P11" s="31">
        <f aca="true" t="shared" si="3" ref="P11:P18">I11*100/G11</f>
        <v>0</v>
      </c>
      <c r="Q11" s="32">
        <f t="shared" si="1"/>
        <v>0</v>
      </c>
      <c r="R11" s="45"/>
    </row>
    <row r="12" spans="1:18" ht="21.75" customHeight="1" thickBot="1">
      <c r="A12" s="46">
        <v>12</v>
      </c>
      <c r="B12" s="47">
        <v>600</v>
      </c>
      <c r="C12" s="48" t="s">
        <v>24</v>
      </c>
      <c r="D12" s="135" t="s">
        <v>42</v>
      </c>
      <c r="E12" s="50"/>
      <c r="F12" s="51">
        <v>23313</v>
      </c>
      <c r="G12" s="51">
        <v>23313</v>
      </c>
      <c r="H12" s="51">
        <v>0</v>
      </c>
      <c r="I12" s="51">
        <v>0</v>
      </c>
      <c r="J12" s="52"/>
      <c r="K12" s="128">
        <v>0</v>
      </c>
      <c r="L12" s="128">
        <v>0</v>
      </c>
      <c r="M12" s="128">
        <v>0</v>
      </c>
      <c r="N12" s="136">
        <f>SUM(I12:M12)</f>
        <v>0</v>
      </c>
      <c r="O12" s="58">
        <f t="shared" si="0"/>
        <v>0</v>
      </c>
      <c r="P12" s="59">
        <f t="shared" si="3"/>
        <v>0</v>
      </c>
      <c r="Q12" s="60">
        <f t="shared" si="1"/>
        <v>0</v>
      </c>
      <c r="R12" s="137"/>
    </row>
    <row r="13" spans="1:18" ht="15.75" customHeight="1" thickBot="1">
      <c r="A13" s="64"/>
      <c r="B13" s="65">
        <v>600</v>
      </c>
      <c r="C13" s="66"/>
      <c r="D13" s="67" t="s">
        <v>8</v>
      </c>
      <c r="E13" s="133"/>
      <c r="F13" s="33">
        <f aca="true" t="shared" si="4" ref="F13:N13">SUM(F10:F12)</f>
        <v>662469.3200000001</v>
      </c>
      <c r="G13" s="33">
        <f t="shared" si="4"/>
        <v>662469.3200000001</v>
      </c>
      <c r="H13" s="33">
        <f t="shared" si="4"/>
        <v>0</v>
      </c>
      <c r="I13" s="33">
        <f t="shared" si="4"/>
        <v>0</v>
      </c>
      <c r="J13" s="33">
        <f t="shared" si="4"/>
        <v>0</v>
      </c>
      <c r="K13" s="33">
        <f t="shared" si="4"/>
        <v>150000</v>
      </c>
      <c r="L13" s="33">
        <f t="shared" si="4"/>
        <v>0</v>
      </c>
      <c r="M13" s="33">
        <f t="shared" si="4"/>
        <v>0</v>
      </c>
      <c r="N13" s="33">
        <f t="shared" si="4"/>
        <v>150000</v>
      </c>
      <c r="O13" s="34">
        <f t="shared" si="0"/>
        <v>0</v>
      </c>
      <c r="P13" s="34">
        <f t="shared" si="3"/>
        <v>0</v>
      </c>
      <c r="Q13" s="34">
        <f t="shared" si="1"/>
        <v>22.64255799800661</v>
      </c>
      <c r="R13" s="134"/>
    </row>
    <row r="14" spans="1:18" ht="24" customHeight="1" thickBot="1">
      <c r="A14" s="138">
        <v>16</v>
      </c>
      <c r="B14" s="139">
        <v>700</v>
      </c>
      <c r="C14" s="140" t="s">
        <v>33</v>
      </c>
      <c r="D14" s="141" t="s">
        <v>34</v>
      </c>
      <c r="E14" s="142"/>
      <c r="F14" s="143">
        <v>9000</v>
      </c>
      <c r="G14" s="143">
        <v>9000</v>
      </c>
      <c r="H14" s="143"/>
      <c r="I14" s="143">
        <v>9000</v>
      </c>
      <c r="J14" s="144"/>
      <c r="K14" s="143">
        <v>0</v>
      </c>
      <c r="L14" s="143">
        <v>0</v>
      </c>
      <c r="M14" s="143">
        <v>0</v>
      </c>
      <c r="N14" s="145">
        <f>SUM(I14:M14)</f>
        <v>9000</v>
      </c>
      <c r="O14" s="61">
        <f t="shared" si="0"/>
        <v>100</v>
      </c>
      <c r="P14" s="62">
        <f t="shared" si="3"/>
        <v>100</v>
      </c>
      <c r="Q14" s="63">
        <f t="shared" si="1"/>
        <v>100</v>
      </c>
      <c r="R14" s="146"/>
    </row>
    <row r="15" spans="1:18" ht="15.75" customHeight="1" thickBot="1">
      <c r="A15" s="64"/>
      <c r="B15" s="65">
        <v>700</v>
      </c>
      <c r="C15" s="66"/>
      <c r="D15" s="67" t="s">
        <v>35</v>
      </c>
      <c r="E15" s="133"/>
      <c r="F15" s="33">
        <f aca="true" t="shared" si="5" ref="F15:N15">SUM(F14:F14)</f>
        <v>9000</v>
      </c>
      <c r="G15" s="33">
        <f t="shared" si="5"/>
        <v>9000</v>
      </c>
      <c r="H15" s="33">
        <f t="shared" si="5"/>
        <v>0</v>
      </c>
      <c r="I15" s="33">
        <f t="shared" si="5"/>
        <v>9000</v>
      </c>
      <c r="J15" s="33">
        <f t="shared" si="5"/>
        <v>0</v>
      </c>
      <c r="K15" s="33">
        <f t="shared" si="5"/>
        <v>0</v>
      </c>
      <c r="L15" s="33">
        <f t="shared" si="5"/>
        <v>0</v>
      </c>
      <c r="M15" s="33">
        <f t="shared" si="5"/>
        <v>0</v>
      </c>
      <c r="N15" s="33">
        <f t="shared" si="5"/>
        <v>9000</v>
      </c>
      <c r="O15" s="34">
        <f t="shared" si="0"/>
        <v>100</v>
      </c>
      <c r="P15" s="34">
        <f t="shared" si="3"/>
        <v>100</v>
      </c>
      <c r="Q15" s="34">
        <f t="shared" si="1"/>
        <v>100</v>
      </c>
      <c r="R15" s="134"/>
    </row>
    <row r="16" spans="1:19" ht="32.25" customHeight="1" thickBot="1">
      <c r="A16" s="138">
        <v>23</v>
      </c>
      <c r="B16" s="139"/>
      <c r="C16" s="140" t="s">
        <v>29</v>
      </c>
      <c r="D16" s="38" t="s">
        <v>43</v>
      </c>
      <c r="E16" s="147"/>
      <c r="F16" s="143">
        <v>50000</v>
      </c>
      <c r="G16" s="143">
        <v>50000</v>
      </c>
      <c r="H16" s="143"/>
      <c r="I16" s="143">
        <v>0</v>
      </c>
      <c r="J16" s="29"/>
      <c r="K16" s="143">
        <v>0</v>
      </c>
      <c r="L16" s="143">
        <v>0</v>
      </c>
      <c r="M16" s="143">
        <v>0</v>
      </c>
      <c r="N16" s="148">
        <f>SUM(I16:M16)</f>
        <v>0</v>
      </c>
      <c r="O16" s="61">
        <f t="shared" si="0"/>
        <v>0</v>
      </c>
      <c r="P16" s="62">
        <f t="shared" si="3"/>
        <v>0</v>
      </c>
      <c r="Q16" s="63">
        <f t="shared" si="1"/>
        <v>0</v>
      </c>
      <c r="R16" s="149"/>
      <c r="S16" s="6"/>
    </row>
    <row r="17" spans="1:19" ht="15.75" customHeight="1" thickBot="1">
      <c r="A17" s="64"/>
      <c r="B17" s="65">
        <v>801</v>
      </c>
      <c r="C17" s="66"/>
      <c r="D17" s="67" t="s">
        <v>30</v>
      </c>
      <c r="E17" s="68"/>
      <c r="F17" s="33">
        <f aca="true" t="shared" si="6" ref="F17:N17">SUM(F16:F16)</f>
        <v>50000</v>
      </c>
      <c r="G17" s="33">
        <f t="shared" si="6"/>
        <v>50000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0</v>
      </c>
      <c r="L17" s="33">
        <f t="shared" si="6"/>
        <v>0</v>
      </c>
      <c r="M17" s="33">
        <f t="shared" si="6"/>
        <v>0</v>
      </c>
      <c r="N17" s="33">
        <f t="shared" si="6"/>
        <v>0</v>
      </c>
      <c r="O17" s="34">
        <f t="shared" si="0"/>
        <v>0</v>
      </c>
      <c r="P17" s="34">
        <f t="shared" si="3"/>
        <v>0</v>
      </c>
      <c r="Q17" s="34">
        <f t="shared" si="1"/>
        <v>0</v>
      </c>
      <c r="R17" s="134"/>
      <c r="S17" s="23"/>
    </row>
    <row r="18" spans="1:19" ht="34.5" customHeight="1">
      <c r="A18" s="139">
        <v>24</v>
      </c>
      <c r="B18" s="139">
        <v>900</v>
      </c>
      <c r="C18" s="140" t="s">
        <v>25</v>
      </c>
      <c r="D18" s="150" t="s">
        <v>44</v>
      </c>
      <c r="E18" s="147"/>
      <c r="F18" s="143">
        <v>1734902</v>
      </c>
      <c r="G18" s="143">
        <v>682986</v>
      </c>
      <c r="H18" s="143">
        <v>1051916</v>
      </c>
      <c r="I18" s="143">
        <v>0</v>
      </c>
      <c r="J18" s="29"/>
      <c r="K18" s="143">
        <v>348412.99</v>
      </c>
      <c r="L18" s="143">
        <v>0</v>
      </c>
      <c r="M18" s="143">
        <v>0</v>
      </c>
      <c r="N18" s="41">
        <f>SUM(I18:M18)</f>
        <v>348412.99</v>
      </c>
      <c r="O18" s="78">
        <f t="shared" si="0"/>
        <v>0</v>
      </c>
      <c r="P18" s="78">
        <f t="shared" si="3"/>
        <v>0</v>
      </c>
      <c r="Q18" s="78">
        <f t="shared" si="1"/>
        <v>20.082574692979776</v>
      </c>
      <c r="R18" s="151"/>
      <c r="S18" s="24"/>
    </row>
    <row r="19" spans="1:19" ht="30.75" customHeight="1">
      <c r="A19" s="55">
        <v>25</v>
      </c>
      <c r="B19" s="55">
        <v>900</v>
      </c>
      <c r="C19" s="56" t="s">
        <v>25</v>
      </c>
      <c r="D19" s="113" t="s">
        <v>45</v>
      </c>
      <c r="E19" s="39"/>
      <c r="F19" s="57">
        <v>50000</v>
      </c>
      <c r="G19" s="57">
        <v>50000</v>
      </c>
      <c r="H19" s="57">
        <v>0</v>
      </c>
      <c r="I19" s="57">
        <v>18000</v>
      </c>
      <c r="J19" s="53"/>
      <c r="K19" s="57">
        <v>0</v>
      </c>
      <c r="L19" s="57">
        <v>0</v>
      </c>
      <c r="M19" s="57">
        <v>0</v>
      </c>
      <c r="N19" s="115">
        <f aca="true" t="shared" si="7" ref="N19:N44">SUM(I19:M19)</f>
        <v>18000</v>
      </c>
      <c r="O19" s="116">
        <f aca="true" t="shared" si="8" ref="O19:O44">I19*100/F19</f>
        <v>36</v>
      </c>
      <c r="P19" s="116">
        <f aca="true" t="shared" si="9" ref="P19:P44">I19*100/G19</f>
        <v>36</v>
      </c>
      <c r="Q19" s="116">
        <f aca="true" t="shared" si="10" ref="Q19:Q44">N19*100/F19</f>
        <v>36</v>
      </c>
      <c r="R19" s="69"/>
      <c r="S19" s="24"/>
    </row>
    <row r="20" spans="1:19" ht="30" customHeight="1">
      <c r="A20" s="55">
        <v>27</v>
      </c>
      <c r="B20" s="55">
        <v>900</v>
      </c>
      <c r="C20" s="56" t="s">
        <v>32</v>
      </c>
      <c r="D20" s="113" t="s">
        <v>46</v>
      </c>
      <c r="E20" s="39"/>
      <c r="F20" s="57">
        <v>59000</v>
      </c>
      <c r="G20" s="57">
        <v>59000</v>
      </c>
      <c r="H20" s="57">
        <v>0</v>
      </c>
      <c r="I20" s="57">
        <v>0</v>
      </c>
      <c r="J20" s="53"/>
      <c r="K20" s="57">
        <v>0</v>
      </c>
      <c r="L20" s="57">
        <v>0</v>
      </c>
      <c r="M20" s="57">
        <v>0</v>
      </c>
      <c r="N20" s="115">
        <f t="shared" si="7"/>
        <v>0</v>
      </c>
      <c r="O20" s="116">
        <f t="shared" si="8"/>
        <v>0</v>
      </c>
      <c r="P20" s="116">
        <f t="shared" si="9"/>
        <v>0</v>
      </c>
      <c r="Q20" s="116">
        <f t="shared" si="10"/>
        <v>0</v>
      </c>
      <c r="R20" s="69"/>
      <c r="S20" s="24"/>
    </row>
    <row r="21" spans="1:19" ht="30" customHeight="1">
      <c r="A21" s="55"/>
      <c r="B21" s="55">
        <v>900</v>
      </c>
      <c r="C21" s="56" t="s">
        <v>31</v>
      </c>
      <c r="D21" s="113" t="s">
        <v>55</v>
      </c>
      <c r="E21" s="39"/>
      <c r="F21" s="57">
        <v>7000</v>
      </c>
      <c r="G21" s="57">
        <v>7000</v>
      </c>
      <c r="H21" s="57">
        <v>0</v>
      </c>
      <c r="I21" s="57">
        <v>4855.98</v>
      </c>
      <c r="J21" s="53"/>
      <c r="K21" s="57">
        <v>0</v>
      </c>
      <c r="L21" s="57">
        <v>0</v>
      </c>
      <c r="M21" s="57">
        <v>0</v>
      </c>
      <c r="N21" s="115">
        <f t="shared" si="7"/>
        <v>4855.98</v>
      </c>
      <c r="O21" s="116">
        <f t="shared" si="8"/>
        <v>69.37114285714284</v>
      </c>
      <c r="P21" s="116">
        <f t="shared" si="9"/>
        <v>69.37114285714284</v>
      </c>
      <c r="Q21" s="116">
        <f t="shared" si="10"/>
        <v>69.37114285714284</v>
      </c>
      <c r="R21" s="69"/>
      <c r="S21" s="24"/>
    </row>
    <row r="22" spans="1:19" ht="20.25" customHeight="1">
      <c r="A22" s="55">
        <v>28</v>
      </c>
      <c r="B22" s="55">
        <v>900</v>
      </c>
      <c r="C22" s="56" t="s">
        <v>78</v>
      </c>
      <c r="D22" s="113" t="s">
        <v>47</v>
      </c>
      <c r="E22" s="39"/>
      <c r="F22" s="57">
        <v>15000</v>
      </c>
      <c r="G22" s="57">
        <v>15000</v>
      </c>
      <c r="H22" s="57">
        <v>0</v>
      </c>
      <c r="I22" s="57">
        <v>0</v>
      </c>
      <c r="J22" s="53"/>
      <c r="K22" s="57">
        <v>0</v>
      </c>
      <c r="L22" s="57">
        <v>0</v>
      </c>
      <c r="M22" s="57">
        <v>0</v>
      </c>
      <c r="N22" s="115">
        <f t="shared" si="7"/>
        <v>0</v>
      </c>
      <c r="O22" s="116">
        <f t="shared" si="8"/>
        <v>0</v>
      </c>
      <c r="P22" s="116">
        <f t="shared" si="9"/>
        <v>0</v>
      </c>
      <c r="Q22" s="116">
        <f t="shared" si="10"/>
        <v>0</v>
      </c>
      <c r="R22" s="69"/>
      <c r="S22" s="24"/>
    </row>
    <row r="23" spans="1:19" ht="22.5" customHeight="1">
      <c r="A23" s="55">
        <v>29</v>
      </c>
      <c r="B23" s="55">
        <v>900</v>
      </c>
      <c r="C23" s="56" t="s">
        <v>78</v>
      </c>
      <c r="D23" s="113" t="s">
        <v>77</v>
      </c>
      <c r="E23" s="39"/>
      <c r="F23" s="57">
        <v>10000</v>
      </c>
      <c r="G23" s="57">
        <v>10000</v>
      </c>
      <c r="H23" s="57">
        <v>0</v>
      </c>
      <c r="I23" s="57">
        <v>0</v>
      </c>
      <c r="J23" s="53"/>
      <c r="K23" s="57">
        <v>0</v>
      </c>
      <c r="L23" s="57">
        <v>0</v>
      </c>
      <c r="M23" s="57">
        <v>0</v>
      </c>
      <c r="N23" s="115">
        <f t="shared" si="7"/>
        <v>0</v>
      </c>
      <c r="O23" s="116">
        <f t="shared" si="8"/>
        <v>0</v>
      </c>
      <c r="P23" s="116">
        <f t="shared" si="9"/>
        <v>0</v>
      </c>
      <c r="Q23" s="116">
        <f t="shared" si="10"/>
        <v>0</v>
      </c>
      <c r="R23" s="69"/>
      <c r="S23" s="24"/>
    </row>
    <row r="24" spans="1:19" ht="19.5" customHeight="1">
      <c r="A24" s="55">
        <v>30</v>
      </c>
      <c r="B24" s="55">
        <v>900</v>
      </c>
      <c r="C24" s="56" t="s">
        <v>78</v>
      </c>
      <c r="D24" s="113" t="s">
        <v>48</v>
      </c>
      <c r="E24" s="39"/>
      <c r="F24" s="57">
        <v>5000</v>
      </c>
      <c r="G24" s="57">
        <v>5000</v>
      </c>
      <c r="H24" s="57"/>
      <c r="I24" s="57">
        <v>0</v>
      </c>
      <c r="J24" s="53"/>
      <c r="K24" s="57">
        <v>0</v>
      </c>
      <c r="L24" s="57">
        <v>0</v>
      </c>
      <c r="M24" s="57">
        <v>0</v>
      </c>
      <c r="N24" s="115">
        <f t="shared" si="7"/>
        <v>0</v>
      </c>
      <c r="O24" s="116">
        <f t="shared" si="8"/>
        <v>0</v>
      </c>
      <c r="P24" s="116">
        <f t="shared" si="9"/>
        <v>0</v>
      </c>
      <c r="Q24" s="116">
        <f t="shared" si="10"/>
        <v>0</v>
      </c>
      <c r="R24" s="69"/>
      <c r="S24" s="25"/>
    </row>
    <row r="25" spans="1:19" ht="18.75" customHeight="1">
      <c r="A25" s="55">
        <v>31</v>
      </c>
      <c r="B25" s="55">
        <v>900</v>
      </c>
      <c r="C25" s="56" t="s">
        <v>78</v>
      </c>
      <c r="D25" s="113" t="s">
        <v>49</v>
      </c>
      <c r="E25" s="39"/>
      <c r="F25" s="57">
        <v>10000</v>
      </c>
      <c r="G25" s="57">
        <v>10000</v>
      </c>
      <c r="H25" s="57">
        <v>0</v>
      </c>
      <c r="I25" s="57">
        <v>0</v>
      </c>
      <c r="J25" s="53"/>
      <c r="K25" s="57">
        <v>0</v>
      </c>
      <c r="L25" s="57">
        <v>0</v>
      </c>
      <c r="M25" s="57">
        <v>0</v>
      </c>
      <c r="N25" s="115">
        <f t="shared" si="7"/>
        <v>0</v>
      </c>
      <c r="O25" s="116">
        <f t="shared" si="8"/>
        <v>0</v>
      </c>
      <c r="P25" s="116">
        <f t="shared" si="9"/>
        <v>0</v>
      </c>
      <c r="Q25" s="116">
        <f t="shared" si="10"/>
        <v>0</v>
      </c>
      <c r="R25" s="69"/>
      <c r="S25" s="25"/>
    </row>
    <row r="26" spans="1:19" ht="17.25" customHeight="1">
      <c r="A26" s="55">
        <v>32</v>
      </c>
      <c r="B26" s="55">
        <v>900</v>
      </c>
      <c r="C26" s="56" t="s">
        <v>78</v>
      </c>
      <c r="D26" s="113" t="s">
        <v>50</v>
      </c>
      <c r="E26" s="39"/>
      <c r="F26" s="57">
        <v>5000</v>
      </c>
      <c r="G26" s="57">
        <v>5000</v>
      </c>
      <c r="H26" s="57">
        <v>0</v>
      </c>
      <c r="I26" s="57">
        <v>0</v>
      </c>
      <c r="J26" s="53"/>
      <c r="K26" s="57">
        <v>0</v>
      </c>
      <c r="L26" s="57">
        <v>0</v>
      </c>
      <c r="M26" s="57">
        <v>0</v>
      </c>
      <c r="N26" s="115">
        <f t="shared" si="7"/>
        <v>0</v>
      </c>
      <c r="O26" s="116">
        <f t="shared" si="8"/>
        <v>0</v>
      </c>
      <c r="P26" s="116">
        <f t="shared" si="9"/>
        <v>0</v>
      </c>
      <c r="Q26" s="116">
        <f t="shared" si="10"/>
        <v>0</v>
      </c>
      <c r="R26" s="69"/>
      <c r="S26" s="25"/>
    </row>
    <row r="27" spans="1:19" ht="27" customHeight="1">
      <c r="A27" s="55">
        <v>33</v>
      </c>
      <c r="B27" s="55">
        <v>900</v>
      </c>
      <c r="C27" s="56" t="s">
        <v>78</v>
      </c>
      <c r="D27" s="114" t="s">
        <v>51</v>
      </c>
      <c r="E27" s="39"/>
      <c r="F27" s="57">
        <v>70000</v>
      </c>
      <c r="G27" s="57">
        <v>70000</v>
      </c>
      <c r="H27" s="57">
        <v>0</v>
      </c>
      <c r="I27" s="57">
        <v>0</v>
      </c>
      <c r="J27" s="53"/>
      <c r="K27" s="57">
        <v>0</v>
      </c>
      <c r="L27" s="57">
        <v>0</v>
      </c>
      <c r="M27" s="57">
        <v>0</v>
      </c>
      <c r="N27" s="115">
        <f t="shared" si="7"/>
        <v>0</v>
      </c>
      <c r="O27" s="116">
        <f t="shared" si="8"/>
        <v>0</v>
      </c>
      <c r="P27" s="116">
        <f t="shared" si="9"/>
        <v>0</v>
      </c>
      <c r="Q27" s="116">
        <f t="shared" si="10"/>
        <v>0</v>
      </c>
      <c r="R27" s="69"/>
      <c r="S27" s="25"/>
    </row>
    <row r="28" spans="1:19" ht="23.25" customHeight="1">
      <c r="A28" s="55"/>
      <c r="B28" s="55">
        <v>900</v>
      </c>
      <c r="C28" s="56" t="s">
        <v>78</v>
      </c>
      <c r="D28" s="114" t="s">
        <v>52</v>
      </c>
      <c r="E28" s="39"/>
      <c r="F28" s="57">
        <v>44000</v>
      </c>
      <c r="G28" s="57">
        <v>44000</v>
      </c>
      <c r="H28" s="57">
        <v>0</v>
      </c>
      <c r="I28" s="57">
        <v>0</v>
      </c>
      <c r="J28" s="53"/>
      <c r="K28" s="57">
        <v>0</v>
      </c>
      <c r="L28" s="57">
        <v>0</v>
      </c>
      <c r="M28" s="57">
        <v>0</v>
      </c>
      <c r="N28" s="115">
        <f t="shared" si="7"/>
        <v>0</v>
      </c>
      <c r="O28" s="116">
        <f t="shared" si="8"/>
        <v>0</v>
      </c>
      <c r="P28" s="116">
        <f t="shared" si="9"/>
        <v>0</v>
      </c>
      <c r="Q28" s="116">
        <f t="shared" si="10"/>
        <v>0</v>
      </c>
      <c r="R28" s="69"/>
      <c r="S28" s="25"/>
    </row>
    <row r="29" spans="1:19" ht="29.25" customHeight="1">
      <c r="A29" s="55"/>
      <c r="B29" s="55">
        <v>900</v>
      </c>
      <c r="C29" s="56" t="s">
        <v>78</v>
      </c>
      <c r="D29" s="113" t="s">
        <v>53</v>
      </c>
      <c r="E29" s="39"/>
      <c r="F29" s="57">
        <v>75000</v>
      </c>
      <c r="G29" s="57">
        <v>75000</v>
      </c>
      <c r="H29" s="57">
        <v>0</v>
      </c>
      <c r="I29" s="57">
        <v>0</v>
      </c>
      <c r="J29" s="53"/>
      <c r="K29" s="57">
        <v>0</v>
      </c>
      <c r="L29" s="57">
        <v>0</v>
      </c>
      <c r="M29" s="57">
        <v>0</v>
      </c>
      <c r="N29" s="115">
        <f t="shared" si="7"/>
        <v>0</v>
      </c>
      <c r="O29" s="116">
        <f t="shared" si="8"/>
        <v>0</v>
      </c>
      <c r="P29" s="116">
        <f t="shared" si="9"/>
        <v>0</v>
      </c>
      <c r="Q29" s="116">
        <f t="shared" si="10"/>
        <v>0</v>
      </c>
      <c r="R29" s="69"/>
      <c r="S29" s="25"/>
    </row>
    <row r="30" spans="1:19" ht="18.75" customHeight="1">
      <c r="A30" s="55"/>
      <c r="B30" s="55">
        <v>900</v>
      </c>
      <c r="C30" s="56" t="s">
        <v>78</v>
      </c>
      <c r="D30" s="113" t="s">
        <v>54</v>
      </c>
      <c r="E30" s="39"/>
      <c r="F30" s="57">
        <v>18000</v>
      </c>
      <c r="G30" s="57">
        <v>18000</v>
      </c>
      <c r="H30" s="57">
        <v>0</v>
      </c>
      <c r="I30" s="57">
        <v>0</v>
      </c>
      <c r="J30" s="53"/>
      <c r="K30" s="57">
        <v>0</v>
      </c>
      <c r="L30" s="57">
        <v>0</v>
      </c>
      <c r="M30" s="57">
        <v>0</v>
      </c>
      <c r="N30" s="115">
        <f t="shared" si="7"/>
        <v>0</v>
      </c>
      <c r="O30" s="116">
        <f t="shared" si="8"/>
        <v>0</v>
      </c>
      <c r="P30" s="116">
        <f t="shared" si="9"/>
        <v>0</v>
      </c>
      <c r="Q30" s="116">
        <f t="shared" si="10"/>
        <v>0</v>
      </c>
      <c r="R30" s="69"/>
      <c r="S30" s="25"/>
    </row>
    <row r="31" spans="1:19" ht="33" customHeight="1">
      <c r="A31" s="55"/>
      <c r="B31" s="55">
        <v>900</v>
      </c>
      <c r="C31" s="56" t="s">
        <v>36</v>
      </c>
      <c r="D31" s="113" t="s">
        <v>56</v>
      </c>
      <c r="E31" s="39"/>
      <c r="F31" s="57">
        <v>8495</v>
      </c>
      <c r="G31" s="57">
        <v>8495</v>
      </c>
      <c r="H31" s="57">
        <v>0</v>
      </c>
      <c r="I31" s="57">
        <v>0</v>
      </c>
      <c r="J31" s="53"/>
      <c r="K31" s="57">
        <v>0</v>
      </c>
      <c r="L31" s="57">
        <v>0</v>
      </c>
      <c r="M31" s="57">
        <v>0</v>
      </c>
      <c r="N31" s="115">
        <f t="shared" si="7"/>
        <v>0</v>
      </c>
      <c r="O31" s="116">
        <f t="shared" si="8"/>
        <v>0</v>
      </c>
      <c r="P31" s="116">
        <f t="shared" si="9"/>
        <v>0</v>
      </c>
      <c r="Q31" s="116">
        <f t="shared" si="10"/>
        <v>0</v>
      </c>
      <c r="R31" s="69"/>
      <c r="S31" s="25"/>
    </row>
    <row r="32" spans="1:19" ht="31.5" customHeight="1">
      <c r="A32" s="55"/>
      <c r="B32" s="55">
        <v>900</v>
      </c>
      <c r="C32" s="56" t="s">
        <v>36</v>
      </c>
      <c r="D32" s="113" t="s">
        <v>57</v>
      </c>
      <c r="E32" s="39"/>
      <c r="F32" s="57">
        <v>12497</v>
      </c>
      <c r="G32" s="57">
        <v>12497</v>
      </c>
      <c r="H32" s="57">
        <v>0</v>
      </c>
      <c r="I32" s="57">
        <v>0</v>
      </c>
      <c r="J32" s="53"/>
      <c r="K32" s="57">
        <v>0</v>
      </c>
      <c r="L32" s="57">
        <v>0</v>
      </c>
      <c r="M32" s="57">
        <v>0</v>
      </c>
      <c r="N32" s="115">
        <f t="shared" si="7"/>
        <v>0</v>
      </c>
      <c r="O32" s="116">
        <f t="shared" si="8"/>
        <v>0</v>
      </c>
      <c r="P32" s="116">
        <f t="shared" si="9"/>
        <v>0</v>
      </c>
      <c r="Q32" s="116">
        <f t="shared" si="10"/>
        <v>0</v>
      </c>
      <c r="R32" s="69"/>
      <c r="S32" s="25"/>
    </row>
    <row r="33" spans="1:19" ht="31.5" customHeight="1">
      <c r="A33" s="55"/>
      <c r="B33" s="55">
        <v>900</v>
      </c>
      <c r="C33" s="56" t="s">
        <v>36</v>
      </c>
      <c r="D33" s="113" t="s">
        <v>58</v>
      </c>
      <c r="E33" s="39"/>
      <c r="F33" s="57">
        <v>10700</v>
      </c>
      <c r="G33" s="57">
        <v>10700</v>
      </c>
      <c r="H33" s="57">
        <v>0</v>
      </c>
      <c r="I33" s="57">
        <v>0</v>
      </c>
      <c r="J33" s="53"/>
      <c r="K33" s="57">
        <v>0</v>
      </c>
      <c r="L33" s="57">
        <v>0</v>
      </c>
      <c r="M33" s="57">
        <v>0</v>
      </c>
      <c r="N33" s="115">
        <f t="shared" si="7"/>
        <v>0</v>
      </c>
      <c r="O33" s="116">
        <f t="shared" si="8"/>
        <v>0</v>
      </c>
      <c r="P33" s="116">
        <f t="shared" si="9"/>
        <v>0</v>
      </c>
      <c r="Q33" s="116">
        <f t="shared" si="10"/>
        <v>0</v>
      </c>
      <c r="R33" s="69"/>
      <c r="S33" s="25"/>
    </row>
    <row r="34" spans="1:19" ht="29.25" customHeight="1">
      <c r="A34" s="55"/>
      <c r="B34" s="55">
        <v>900</v>
      </c>
      <c r="C34" s="56" t="s">
        <v>36</v>
      </c>
      <c r="D34" s="113" t="s">
        <v>59</v>
      </c>
      <c r="E34" s="39"/>
      <c r="F34" s="57">
        <v>4901</v>
      </c>
      <c r="G34" s="57">
        <v>4901</v>
      </c>
      <c r="H34" s="57">
        <v>0</v>
      </c>
      <c r="I34" s="57">
        <v>0</v>
      </c>
      <c r="J34" s="53"/>
      <c r="K34" s="57">
        <v>0</v>
      </c>
      <c r="L34" s="57">
        <v>0</v>
      </c>
      <c r="M34" s="57">
        <v>0</v>
      </c>
      <c r="N34" s="115">
        <f t="shared" si="7"/>
        <v>0</v>
      </c>
      <c r="O34" s="116">
        <f t="shared" si="8"/>
        <v>0</v>
      </c>
      <c r="P34" s="116">
        <f t="shared" si="9"/>
        <v>0</v>
      </c>
      <c r="Q34" s="116">
        <f t="shared" si="10"/>
        <v>0</v>
      </c>
      <c r="R34" s="69"/>
      <c r="S34" s="25"/>
    </row>
    <row r="35" spans="1:19" ht="22.5" customHeight="1">
      <c r="A35" s="55"/>
      <c r="B35" s="55">
        <v>900</v>
      </c>
      <c r="C35" s="56" t="s">
        <v>36</v>
      </c>
      <c r="D35" s="113" t="s">
        <v>60</v>
      </c>
      <c r="E35" s="39"/>
      <c r="F35" s="57">
        <v>9475</v>
      </c>
      <c r="G35" s="57">
        <v>9475</v>
      </c>
      <c r="H35" s="57">
        <v>0</v>
      </c>
      <c r="I35" s="57">
        <v>0</v>
      </c>
      <c r="J35" s="53"/>
      <c r="K35" s="57">
        <v>0</v>
      </c>
      <c r="L35" s="57">
        <v>0</v>
      </c>
      <c r="M35" s="57">
        <v>0</v>
      </c>
      <c r="N35" s="115">
        <f t="shared" si="7"/>
        <v>0</v>
      </c>
      <c r="O35" s="116">
        <f t="shared" si="8"/>
        <v>0</v>
      </c>
      <c r="P35" s="116">
        <f t="shared" si="9"/>
        <v>0</v>
      </c>
      <c r="Q35" s="116">
        <f t="shared" si="10"/>
        <v>0</v>
      </c>
      <c r="R35" s="69"/>
      <c r="S35" s="25"/>
    </row>
    <row r="36" spans="1:19" ht="28.5" customHeight="1">
      <c r="A36" s="55"/>
      <c r="B36" s="55">
        <v>900</v>
      </c>
      <c r="C36" s="56" t="s">
        <v>36</v>
      </c>
      <c r="D36" s="113" t="s">
        <v>61</v>
      </c>
      <c r="E36" s="39"/>
      <c r="F36" s="57">
        <v>7000</v>
      </c>
      <c r="G36" s="57">
        <v>7000</v>
      </c>
      <c r="H36" s="57">
        <v>0</v>
      </c>
      <c r="I36" s="57">
        <v>0</v>
      </c>
      <c r="J36" s="53"/>
      <c r="K36" s="57">
        <v>0</v>
      </c>
      <c r="L36" s="57">
        <v>0</v>
      </c>
      <c r="M36" s="57">
        <v>0</v>
      </c>
      <c r="N36" s="115">
        <f t="shared" si="7"/>
        <v>0</v>
      </c>
      <c r="O36" s="116">
        <f t="shared" si="8"/>
        <v>0</v>
      </c>
      <c r="P36" s="116">
        <f t="shared" si="9"/>
        <v>0</v>
      </c>
      <c r="Q36" s="116">
        <f t="shared" si="10"/>
        <v>0</v>
      </c>
      <c r="R36" s="69"/>
      <c r="S36" s="25"/>
    </row>
    <row r="37" spans="1:19" ht="31.5" customHeight="1">
      <c r="A37" s="55"/>
      <c r="B37" s="55">
        <v>900</v>
      </c>
      <c r="C37" s="56" t="s">
        <v>36</v>
      </c>
      <c r="D37" s="113" t="s">
        <v>62</v>
      </c>
      <c r="E37" s="39"/>
      <c r="F37" s="57">
        <v>7597</v>
      </c>
      <c r="G37" s="57">
        <v>7597</v>
      </c>
      <c r="H37" s="57">
        <v>0</v>
      </c>
      <c r="I37" s="57">
        <v>0</v>
      </c>
      <c r="J37" s="53"/>
      <c r="K37" s="57">
        <v>0</v>
      </c>
      <c r="L37" s="57">
        <v>0</v>
      </c>
      <c r="M37" s="57">
        <v>0</v>
      </c>
      <c r="N37" s="115">
        <f t="shared" si="7"/>
        <v>0</v>
      </c>
      <c r="O37" s="116">
        <f t="shared" si="8"/>
        <v>0</v>
      </c>
      <c r="P37" s="116">
        <f t="shared" si="9"/>
        <v>0</v>
      </c>
      <c r="Q37" s="116">
        <f t="shared" si="10"/>
        <v>0</v>
      </c>
      <c r="R37" s="69"/>
      <c r="S37" s="25"/>
    </row>
    <row r="38" spans="1:19" ht="32.25" customHeight="1">
      <c r="A38" s="55"/>
      <c r="B38" s="55">
        <v>900</v>
      </c>
      <c r="C38" s="56" t="s">
        <v>36</v>
      </c>
      <c r="D38" s="113" t="s">
        <v>63</v>
      </c>
      <c r="E38" s="39"/>
      <c r="F38" s="57">
        <v>3800</v>
      </c>
      <c r="G38" s="57">
        <v>3800</v>
      </c>
      <c r="H38" s="57">
        <v>0</v>
      </c>
      <c r="I38" s="57">
        <v>0</v>
      </c>
      <c r="J38" s="53"/>
      <c r="K38" s="57">
        <v>0</v>
      </c>
      <c r="L38" s="57">
        <v>0</v>
      </c>
      <c r="M38" s="57">
        <v>0</v>
      </c>
      <c r="N38" s="115">
        <f t="shared" si="7"/>
        <v>0</v>
      </c>
      <c r="O38" s="116">
        <f t="shared" si="8"/>
        <v>0</v>
      </c>
      <c r="P38" s="116">
        <f t="shared" si="9"/>
        <v>0</v>
      </c>
      <c r="Q38" s="116">
        <f t="shared" si="10"/>
        <v>0</v>
      </c>
      <c r="R38" s="69"/>
      <c r="S38" s="25"/>
    </row>
    <row r="39" spans="1:19" ht="21.75" customHeight="1">
      <c r="A39" s="55"/>
      <c r="B39" s="55">
        <v>900</v>
      </c>
      <c r="C39" s="56" t="s">
        <v>36</v>
      </c>
      <c r="D39" s="113" t="s">
        <v>64</v>
      </c>
      <c r="E39" s="39"/>
      <c r="F39" s="57">
        <v>8535</v>
      </c>
      <c r="G39" s="57">
        <v>8535</v>
      </c>
      <c r="H39" s="57">
        <v>0</v>
      </c>
      <c r="I39" s="57">
        <v>0</v>
      </c>
      <c r="J39" s="53"/>
      <c r="K39" s="57">
        <v>0</v>
      </c>
      <c r="L39" s="57">
        <v>0</v>
      </c>
      <c r="M39" s="57">
        <v>0</v>
      </c>
      <c r="N39" s="115">
        <f t="shared" si="7"/>
        <v>0</v>
      </c>
      <c r="O39" s="116">
        <f t="shared" si="8"/>
        <v>0</v>
      </c>
      <c r="P39" s="116">
        <f t="shared" si="9"/>
        <v>0</v>
      </c>
      <c r="Q39" s="116">
        <f t="shared" si="10"/>
        <v>0</v>
      </c>
      <c r="R39" s="69"/>
      <c r="S39" s="25"/>
    </row>
    <row r="40" spans="1:19" ht="21" customHeight="1">
      <c r="A40" s="55"/>
      <c r="B40" s="55">
        <v>900</v>
      </c>
      <c r="C40" s="56" t="s">
        <v>36</v>
      </c>
      <c r="D40" s="113" t="s">
        <v>65</v>
      </c>
      <c r="E40" s="39"/>
      <c r="F40" s="57">
        <v>19501</v>
      </c>
      <c r="G40" s="57">
        <v>19501</v>
      </c>
      <c r="H40" s="57">
        <v>0</v>
      </c>
      <c r="I40" s="57">
        <v>0</v>
      </c>
      <c r="J40" s="53"/>
      <c r="K40" s="57">
        <v>0</v>
      </c>
      <c r="L40" s="57">
        <v>0</v>
      </c>
      <c r="M40" s="57">
        <v>0</v>
      </c>
      <c r="N40" s="115">
        <f t="shared" si="7"/>
        <v>0</v>
      </c>
      <c r="O40" s="116">
        <f t="shared" si="8"/>
        <v>0</v>
      </c>
      <c r="P40" s="116">
        <f t="shared" si="9"/>
        <v>0</v>
      </c>
      <c r="Q40" s="116">
        <f t="shared" si="10"/>
        <v>0</v>
      </c>
      <c r="R40" s="69"/>
      <c r="S40" s="25"/>
    </row>
    <row r="41" spans="1:19" ht="27.75" customHeight="1">
      <c r="A41" s="55"/>
      <c r="B41" s="55">
        <v>900</v>
      </c>
      <c r="C41" s="56" t="s">
        <v>36</v>
      </c>
      <c r="D41" s="113" t="s">
        <v>66</v>
      </c>
      <c r="E41" s="39"/>
      <c r="F41" s="57">
        <v>5534</v>
      </c>
      <c r="G41" s="57">
        <v>5534</v>
      </c>
      <c r="H41" s="57">
        <v>0</v>
      </c>
      <c r="I41" s="57">
        <v>0</v>
      </c>
      <c r="J41" s="53"/>
      <c r="K41" s="57">
        <v>0</v>
      </c>
      <c r="L41" s="57">
        <v>0</v>
      </c>
      <c r="M41" s="57">
        <v>0</v>
      </c>
      <c r="N41" s="115">
        <f t="shared" si="7"/>
        <v>0</v>
      </c>
      <c r="O41" s="116">
        <f t="shared" si="8"/>
        <v>0</v>
      </c>
      <c r="P41" s="116">
        <f t="shared" si="9"/>
        <v>0</v>
      </c>
      <c r="Q41" s="116">
        <f t="shared" si="10"/>
        <v>0</v>
      </c>
      <c r="R41" s="69"/>
      <c r="S41" s="25"/>
    </row>
    <row r="42" spans="1:19" ht="29.25" customHeight="1">
      <c r="A42" s="55"/>
      <c r="B42" s="55">
        <v>900</v>
      </c>
      <c r="C42" s="56" t="s">
        <v>36</v>
      </c>
      <c r="D42" s="113" t="s">
        <v>67</v>
      </c>
      <c r="E42" s="39"/>
      <c r="F42" s="57">
        <v>7678</v>
      </c>
      <c r="G42" s="57">
        <v>7678</v>
      </c>
      <c r="H42" s="57">
        <v>0</v>
      </c>
      <c r="I42" s="57">
        <v>0</v>
      </c>
      <c r="J42" s="53"/>
      <c r="K42" s="57">
        <v>0</v>
      </c>
      <c r="L42" s="57">
        <v>0</v>
      </c>
      <c r="M42" s="57">
        <v>0</v>
      </c>
      <c r="N42" s="115">
        <f t="shared" si="7"/>
        <v>0</v>
      </c>
      <c r="O42" s="116">
        <f t="shared" si="8"/>
        <v>0</v>
      </c>
      <c r="P42" s="116">
        <f t="shared" si="9"/>
        <v>0</v>
      </c>
      <c r="Q42" s="116">
        <f t="shared" si="10"/>
        <v>0</v>
      </c>
      <c r="R42" s="69"/>
      <c r="S42" s="25"/>
    </row>
    <row r="43" spans="1:19" ht="17.25" customHeight="1">
      <c r="A43" s="55"/>
      <c r="B43" s="55">
        <v>900</v>
      </c>
      <c r="C43" s="56" t="s">
        <v>36</v>
      </c>
      <c r="D43" s="113" t="s">
        <v>68</v>
      </c>
      <c r="E43" s="39"/>
      <c r="F43" s="57">
        <v>6718</v>
      </c>
      <c r="G43" s="57">
        <v>6718</v>
      </c>
      <c r="H43" s="57">
        <v>0</v>
      </c>
      <c r="I43" s="57">
        <v>0</v>
      </c>
      <c r="J43" s="53"/>
      <c r="K43" s="57">
        <v>0</v>
      </c>
      <c r="L43" s="57">
        <v>0</v>
      </c>
      <c r="M43" s="57">
        <v>0</v>
      </c>
      <c r="N43" s="115">
        <f t="shared" si="7"/>
        <v>0</v>
      </c>
      <c r="O43" s="116">
        <f t="shared" si="8"/>
        <v>0</v>
      </c>
      <c r="P43" s="116">
        <f t="shared" si="9"/>
        <v>0</v>
      </c>
      <c r="Q43" s="116">
        <f t="shared" si="10"/>
        <v>0</v>
      </c>
      <c r="R43" s="69"/>
      <c r="S43" s="25"/>
    </row>
    <row r="44" spans="1:19" ht="18.75" customHeight="1">
      <c r="A44" s="55"/>
      <c r="B44" s="55">
        <v>900</v>
      </c>
      <c r="C44" s="56" t="s">
        <v>36</v>
      </c>
      <c r="D44" s="113" t="s">
        <v>69</v>
      </c>
      <c r="E44" s="39"/>
      <c r="F44" s="57">
        <v>6926</v>
      </c>
      <c r="G44" s="57">
        <v>6926</v>
      </c>
      <c r="H44" s="57">
        <v>0</v>
      </c>
      <c r="I44" s="57">
        <v>0</v>
      </c>
      <c r="J44" s="53"/>
      <c r="K44" s="57">
        <v>0</v>
      </c>
      <c r="L44" s="57">
        <v>0</v>
      </c>
      <c r="M44" s="57">
        <v>0</v>
      </c>
      <c r="N44" s="115">
        <f t="shared" si="7"/>
        <v>0</v>
      </c>
      <c r="O44" s="116">
        <f t="shared" si="8"/>
        <v>0</v>
      </c>
      <c r="P44" s="116">
        <f t="shared" si="9"/>
        <v>0</v>
      </c>
      <c r="Q44" s="116">
        <f t="shared" si="10"/>
        <v>0</v>
      </c>
      <c r="R44" s="69"/>
      <c r="S44" s="25"/>
    </row>
    <row r="45" spans="1:19" ht="23.25" customHeight="1" thickBot="1">
      <c r="A45" s="70"/>
      <c r="B45" s="70">
        <v>900</v>
      </c>
      <c r="C45" s="71" t="s">
        <v>36</v>
      </c>
      <c r="D45" s="152" t="s">
        <v>70</v>
      </c>
      <c r="E45" s="50"/>
      <c r="F45" s="72">
        <v>9679</v>
      </c>
      <c r="G45" s="72">
        <v>9679</v>
      </c>
      <c r="H45" s="72">
        <v>0</v>
      </c>
      <c r="I45" s="72">
        <v>0</v>
      </c>
      <c r="J45" s="52"/>
      <c r="K45" s="72">
        <v>0</v>
      </c>
      <c r="L45" s="72">
        <v>0</v>
      </c>
      <c r="M45" s="72">
        <v>0</v>
      </c>
      <c r="N45" s="153">
        <f>SUM(I45:M45)</f>
        <v>0</v>
      </c>
      <c r="O45" s="154">
        <f aca="true" t="shared" si="11" ref="O45:O52">I45*100/F45</f>
        <v>0</v>
      </c>
      <c r="P45" s="154">
        <f aca="true" t="shared" si="12" ref="P45:P52">I45*100/G45</f>
        <v>0</v>
      </c>
      <c r="Q45" s="154">
        <f aca="true" t="shared" si="13" ref="Q45:Q52">N45*100/F45</f>
        <v>0</v>
      </c>
      <c r="R45" s="73"/>
      <c r="S45" s="25"/>
    </row>
    <row r="46" spans="1:18" ht="38.25" customHeight="1" thickBot="1">
      <c r="A46" s="65"/>
      <c r="B46" s="65">
        <v>900</v>
      </c>
      <c r="C46" s="155"/>
      <c r="D46" s="67" t="s">
        <v>26</v>
      </c>
      <c r="E46" s="133"/>
      <c r="F46" s="33">
        <f>SUM(F18:F45)</f>
        <v>2231938</v>
      </c>
      <c r="G46" s="33">
        <f>SUM(G18:G45)</f>
        <v>1180022</v>
      </c>
      <c r="H46" s="33">
        <f>SUM(H18:H45)</f>
        <v>1051916</v>
      </c>
      <c r="I46" s="33">
        <f aca="true" t="shared" si="14" ref="I46:N46">SUM(I18:I45)</f>
        <v>22855.98</v>
      </c>
      <c r="J46" s="33">
        <f t="shared" si="14"/>
        <v>0</v>
      </c>
      <c r="K46" s="33">
        <f t="shared" si="14"/>
        <v>348412.99</v>
      </c>
      <c r="L46" s="33">
        <f t="shared" si="14"/>
        <v>0</v>
      </c>
      <c r="M46" s="33">
        <f t="shared" si="14"/>
        <v>0</v>
      </c>
      <c r="N46" s="33">
        <f t="shared" si="14"/>
        <v>371268.97</v>
      </c>
      <c r="O46" s="121">
        <f t="shared" si="11"/>
        <v>1.0240418864681724</v>
      </c>
      <c r="P46" s="121">
        <f t="shared" si="12"/>
        <v>1.936911345720673</v>
      </c>
      <c r="Q46" s="121">
        <f t="shared" si="13"/>
        <v>16.63437649253698</v>
      </c>
      <c r="R46" s="134"/>
    </row>
    <row r="47" spans="1:18" ht="21.75" customHeight="1" thickBot="1">
      <c r="A47" s="55">
        <v>34</v>
      </c>
      <c r="B47" s="55">
        <v>921</v>
      </c>
      <c r="C47" s="56" t="s">
        <v>27</v>
      </c>
      <c r="D47" s="49" t="s">
        <v>71</v>
      </c>
      <c r="E47" s="39"/>
      <c r="F47" s="57">
        <v>10000</v>
      </c>
      <c r="G47" s="57">
        <v>10000</v>
      </c>
      <c r="H47" s="57">
        <v>0</v>
      </c>
      <c r="I47" s="57">
        <v>9181.79</v>
      </c>
      <c r="J47" s="75"/>
      <c r="K47" s="57">
        <v>0</v>
      </c>
      <c r="L47" s="57">
        <v>0</v>
      </c>
      <c r="M47" s="57">
        <v>0</v>
      </c>
      <c r="N47" s="76">
        <f>SUM(I47:M47)</f>
        <v>9181.79</v>
      </c>
      <c r="O47" s="77">
        <f t="shared" si="11"/>
        <v>91.81790000000001</v>
      </c>
      <c r="P47" s="78">
        <f t="shared" si="12"/>
        <v>91.81790000000001</v>
      </c>
      <c r="Q47" s="79">
        <f t="shared" si="13"/>
        <v>91.81790000000001</v>
      </c>
      <c r="R47" s="80"/>
    </row>
    <row r="48" spans="1:18" ht="21" customHeight="1" thickBot="1">
      <c r="A48" s="55">
        <v>35</v>
      </c>
      <c r="B48" s="55">
        <v>921</v>
      </c>
      <c r="C48" s="56" t="s">
        <v>27</v>
      </c>
      <c r="D48" s="49" t="s">
        <v>72</v>
      </c>
      <c r="E48" s="39"/>
      <c r="F48" s="57">
        <v>25000</v>
      </c>
      <c r="G48" s="57">
        <v>25000</v>
      </c>
      <c r="H48" s="57">
        <v>0</v>
      </c>
      <c r="I48" s="57">
        <v>23400</v>
      </c>
      <c r="J48" s="53"/>
      <c r="K48" s="57">
        <v>0</v>
      </c>
      <c r="L48" s="57">
        <v>0</v>
      </c>
      <c r="M48" s="57">
        <v>0</v>
      </c>
      <c r="N48" s="76">
        <f>SUM(I48:M48)</f>
        <v>23400</v>
      </c>
      <c r="O48" s="117">
        <f t="shared" si="11"/>
        <v>93.6</v>
      </c>
      <c r="P48" s="118">
        <f t="shared" si="12"/>
        <v>93.6</v>
      </c>
      <c r="Q48" s="119">
        <f t="shared" si="13"/>
        <v>93.6</v>
      </c>
      <c r="R48" s="80"/>
    </row>
    <row r="49" spans="1:18" ht="15.75" customHeight="1" thickBot="1">
      <c r="A49" s="70">
        <v>36</v>
      </c>
      <c r="B49" s="70">
        <v>921</v>
      </c>
      <c r="C49" s="71" t="s">
        <v>27</v>
      </c>
      <c r="D49" s="74" t="s">
        <v>37</v>
      </c>
      <c r="E49" s="50"/>
      <c r="F49" s="72">
        <v>25000</v>
      </c>
      <c r="G49" s="72">
        <v>25000</v>
      </c>
      <c r="H49" s="72">
        <v>0</v>
      </c>
      <c r="I49" s="72">
        <v>0</v>
      </c>
      <c r="J49" s="52"/>
      <c r="K49" s="57">
        <v>0</v>
      </c>
      <c r="L49" s="57">
        <v>0</v>
      </c>
      <c r="M49" s="57">
        <v>0</v>
      </c>
      <c r="N49" s="76">
        <f>SUM(I49:M49)</f>
        <v>0</v>
      </c>
      <c r="O49" s="117">
        <f t="shared" si="11"/>
        <v>0</v>
      </c>
      <c r="P49" s="118">
        <f t="shared" si="12"/>
        <v>0</v>
      </c>
      <c r="Q49" s="119">
        <f t="shared" si="13"/>
        <v>0</v>
      </c>
      <c r="R49" s="81"/>
    </row>
    <row r="50" spans="1:18" ht="38.25" customHeight="1" thickBot="1">
      <c r="A50" s="55">
        <v>37</v>
      </c>
      <c r="B50" s="70">
        <v>921</v>
      </c>
      <c r="C50" s="71" t="s">
        <v>27</v>
      </c>
      <c r="D50" s="27" t="s">
        <v>73</v>
      </c>
      <c r="E50" s="39"/>
      <c r="F50" s="57">
        <v>252614</v>
      </c>
      <c r="G50" s="57">
        <v>129665</v>
      </c>
      <c r="H50" s="57">
        <v>122949</v>
      </c>
      <c r="I50" s="57">
        <v>116348.06</v>
      </c>
      <c r="J50" s="53"/>
      <c r="K50" s="57">
        <v>0</v>
      </c>
      <c r="L50" s="57">
        <v>0</v>
      </c>
      <c r="M50" s="57">
        <v>122949</v>
      </c>
      <c r="N50" s="76">
        <f>SUM(I50:M50)</f>
        <v>239297.06</v>
      </c>
      <c r="O50" s="117">
        <f t="shared" si="11"/>
        <v>46.057645261149425</v>
      </c>
      <c r="P50" s="118">
        <f t="shared" si="12"/>
        <v>89.7297343153511</v>
      </c>
      <c r="Q50" s="119">
        <f t="shared" si="13"/>
        <v>94.7283444306333</v>
      </c>
      <c r="R50" s="82"/>
    </row>
    <row r="51" spans="1:18" ht="31.5" customHeight="1" thickBot="1">
      <c r="A51" s="83"/>
      <c r="B51" s="84">
        <v>921</v>
      </c>
      <c r="C51" s="85"/>
      <c r="D51" s="86" t="s">
        <v>38</v>
      </c>
      <c r="E51" s="87"/>
      <c r="F51" s="88">
        <f aca="true" t="shared" si="15" ref="F51:N51">SUM(F47:F50)</f>
        <v>312614</v>
      </c>
      <c r="G51" s="89">
        <f t="shared" si="15"/>
        <v>189665</v>
      </c>
      <c r="H51" s="90">
        <f t="shared" si="15"/>
        <v>122949</v>
      </c>
      <c r="I51" s="90">
        <f t="shared" si="15"/>
        <v>148929.85</v>
      </c>
      <c r="J51" s="90">
        <f t="shared" si="15"/>
        <v>0</v>
      </c>
      <c r="K51" s="90">
        <f t="shared" si="15"/>
        <v>0</v>
      </c>
      <c r="L51" s="90">
        <f t="shared" si="15"/>
        <v>0</v>
      </c>
      <c r="M51" s="90">
        <f t="shared" si="15"/>
        <v>122949</v>
      </c>
      <c r="N51" s="90">
        <f t="shared" si="15"/>
        <v>271878.85</v>
      </c>
      <c r="O51" s="120">
        <f t="shared" si="11"/>
        <v>47.64017286493887</v>
      </c>
      <c r="P51" s="121">
        <f t="shared" si="12"/>
        <v>78.52257928452798</v>
      </c>
      <c r="Q51" s="121">
        <f t="shared" si="13"/>
        <v>86.96950552438469</v>
      </c>
      <c r="R51" s="91"/>
    </row>
    <row r="52" spans="1:18" ht="25.5" customHeight="1" thickBot="1">
      <c r="A52" s="189" t="s">
        <v>7</v>
      </c>
      <c r="B52" s="190"/>
      <c r="C52" s="190"/>
      <c r="D52" s="191"/>
      <c r="E52" s="92"/>
      <c r="F52" s="93">
        <f aca="true" t="shared" si="16" ref="F52:N52">SUM(F9,F13,F15,F17,F46,F51,)</f>
        <v>3276865</v>
      </c>
      <c r="G52" s="93">
        <f t="shared" si="16"/>
        <v>2102000</v>
      </c>
      <c r="H52" s="93">
        <f t="shared" si="16"/>
        <v>1174865</v>
      </c>
      <c r="I52" s="93">
        <f t="shared" si="16"/>
        <v>191629.51</v>
      </c>
      <c r="J52" s="93">
        <f t="shared" si="16"/>
        <v>0</v>
      </c>
      <c r="K52" s="93">
        <f t="shared" si="16"/>
        <v>498412.99</v>
      </c>
      <c r="L52" s="93">
        <f t="shared" si="16"/>
        <v>0</v>
      </c>
      <c r="M52" s="93">
        <f t="shared" si="16"/>
        <v>122949</v>
      </c>
      <c r="N52" s="93">
        <f t="shared" si="16"/>
        <v>812991.4999999999</v>
      </c>
      <c r="O52" s="94">
        <f t="shared" si="11"/>
        <v>5.847952540003937</v>
      </c>
      <c r="P52" s="122">
        <f t="shared" si="12"/>
        <v>9.116532350142721</v>
      </c>
      <c r="Q52" s="122">
        <f t="shared" si="13"/>
        <v>24.810039473704283</v>
      </c>
      <c r="R52" s="95"/>
    </row>
    <row r="53" spans="1:18" ht="25.5" customHeight="1">
      <c r="A53" s="96"/>
      <c r="B53" s="96"/>
      <c r="C53" s="96"/>
      <c r="D53" s="96"/>
      <c r="E53" s="97"/>
      <c r="F53" s="98"/>
      <c r="G53" s="98"/>
      <c r="H53" s="98"/>
      <c r="I53" s="98"/>
      <c r="J53" s="99"/>
      <c r="K53" s="98"/>
      <c r="L53" s="98"/>
      <c r="M53" s="98"/>
      <c r="N53" s="100"/>
      <c r="O53" s="101"/>
      <c r="P53" s="101"/>
      <c r="Q53" s="101"/>
      <c r="R53" s="98"/>
    </row>
    <row r="54" spans="1:18" ht="15.75">
      <c r="A54" s="102" t="s">
        <v>5</v>
      </c>
      <c r="B54" s="103"/>
      <c r="C54" s="104"/>
      <c r="D54" s="105"/>
      <c r="E54" s="106"/>
      <c r="F54" s="106"/>
      <c r="G54" s="106"/>
      <c r="H54" s="106"/>
      <c r="I54" s="106"/>
      <c r="J54" s="102"/>
      <c r="K54" s="98"/>
      <c r="L54" s="98"/>
      <c r="M54" s="98"/>
      <c r="N54" s="107"/>
      <c r="O54" s="161" t="s">
        <v>28</v>
      </c>
      <c r="P54" s="161"/>
      <c r="Q54" s="161"/>
      <c r="R54" s="108"/>
    </row>
    <row r="55" spans="1:18" ht="28.5" customHeight="1">
      <c r="A55" s="109"/>
      <c r="B55" s="109" t="s">
        <v>4</v>
      </c>
      <c r="C55" s="110"/>
      <c r="D55" s="110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62" t="s">
        <v>79</v>
      </c>
      <c r="P55" s="162"/>
      <c r="Q55" s="162"/>
      <c r="R55" s="4"/>
    </row>
    <row r="56" spans="1:18" ht="15.75">
      <c r="A56" s="109"/>
      <c r="B56" s="109"/>
      <c r="C56" s="111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2"/>
      <c r="P56" s="112"/>
      <c r="Q56" s="112"/>
      <c r="R56" s="5"/>
    </row>
  </sheetData>
  <mergeCells count="23">
    <mergeCell ref="A52:D52"/>
    <mergeCell ref="D4:D6"/>
    <mergeCell ref="C4:C6"/>
    <mergeCell ref="B4:B6"/>
    <mergeCell ref="A4:A6"/>
    <mergeCell ref="A2:S2"/>
    <mergeCell ref="E4:E5"/>
    <mergeCell ref="R4:R6"/>
    <mergeCell ref="K5:K6"/>
    <mergeCell ref="L5:L6"/>
    <mergeCell ref="M5:M6"/>
    <mergeCell ref="F4:H4"/>
    <mergeCell ref="I5:J6"/>
    <mergeCell ref="F5:F6"/>
    <mergeCell ref="G5:G6"/>
    <mergeCell ref="H5:H6"/>
    <mergeCell ref="I4:N4"/>
    <mergeCell ref="O54:Q54"/>
    <mergeCell ref="O55:Q55"/>
    <mergeCell ref="N5:N6"/>
    <mergeCell ref="O4:O6"/>
    <mergeCell ref="P4:P6"/>
    <mergeCell ref="Q4:Q6"/>
  </mergeCells>
  <printOptions/>
  <pageMargins left="0.5905511811023623" right="0.5905511811023623" top="0.3937007874015748" bottom="0.1968503937007874" header="0.5118110236220472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urzad</cp:lastModifiedBy>
  <cp:lastPrinted>2011-08-05T11:48:42Z</cp:lastPrinted>
  <dcterms:created xsi:type="dcterms:W3CDTF">1999-08-09T11:22:36Z</dcterms:created>
  <dcterms:modified xsi:type="dcterms:W3CDTF">2011-08-17T09:58:47Z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-711568785</vt:i4>
  </property>
  <property fmtid="{D5CDD505-2E9C-101B-9397-08002B2CF9AE}" pid="3" name="_EmailSubject">
    <vt:lpwstr/>
  </property>
  <property fmtid="{D5CDD505-2E9C-101B-9397-08002B2CF9AE}" pid="4" name="_AuthorEmail">
    <vt:lpwstr>skarbnikgmina@poczta.neostrada.pl</vt:lpwstr>
  </property>
  <property fmtid="{D5CDD505-2E9C-101B-9397-08002B2CF9AE}" pid="5" name="_AuthorEmailDisplayName">
    <vt:lpwstr>Lucyna Kamińska</vt:lpwstr>
  </property>
  <property fmtid="{D5CDD505-2E9C-101B-9397-08002B2CF9AE}" pid="6" name="_ReviewingToolsShownOnce">
    <vt:lpwstr/>
  </property>
</Properties>
</file>