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925" windowHeight="6540" tabRatio="740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<sst xmlns="http://schemas.openxmlformats.org/spreadsheetml/2006/main" count="547" uniqueCount="271">
  <si>
    <t>Załącznik Nr 2</t>
  </si>
  <si>
    <t>Zarządu Gminy w Mrągowie</t>
  </si>
  <si>
    <t xml:space="preserve">              HARMONOGRAM  WYDATKÓW  NA  ROK  2000</t>
  </si>
  <si>
    <t>z dnia 12 kwietnia 2000r.</t>
  </si>
  <si>
    <t xml:space="preserve">           w zł</t>
  </si>
  <si>
    <t>Plan na</t>
  </si>
  <si>
    <t>Wyszczególnienie</t>
  </si>
  <si>
    <t>01.01.2000 r.</t>
  </si>
  <si>
    <t>Rozdział</t>
  </si>
  <si>
    <t>§</t>
  </si>
  <si>
    <t>I</t>
  </si>
  <si>
    <t>II</t>
  </si>
  <si>
    <t>III</t>
  </si>
  <si>
    <t>IV</t>
  </si>
  <si>
    <t>ROLNICTWO</t>
  </si>
  <si>
    <t>Wynagrodzenie agencyjno-prowizyjne</t>
  </si>
  <si>
    <t>-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</si>
  <si>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</si>
  <si>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</si>
  <si>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</si>
  <si>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</si>
  <si>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</si>
  <si>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</si>
  <si>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</si>
  <si>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</si>
  <si>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GOSPODARKA MIESZKANIOWA</t>
  </si>
  <si>
    <t>ORAZ NIEMATERIALNE USŁUGI KOMUNALNE</t>
  </si>
  <si>
    <t>Ochotnicze Straże Pożarne</t>
  </si>
  <si>
    <t>Opracowanie geodezyjne i kartograficzne</t>
  </si>
  <si>
    <t>Gospodarka gruntami i nieruchomościami</t>
  </si>
  <si>
    <t>Wydatki na finansowanie inwestycji</t>
  </si>
  <si>
    <t>OŚWIATA I WYCHOWANIE</t>
  </si>
  <si>
    <t>Szkoły podstawowe</t>
  </si>
  <si>
    <t>Dotacje</t>
  </si>
  <si>
    <t>Gimnazja</t>
  </si>
  <si>
    <t>Dowożenie uczniów do szkół</t>
  </si>
  <si>
    <t>Zespoły ekonomiczno-administracyjne szkół</t>
  </si>
  <si>
    <t>Przedszkola przy szkołach podstawowych</t>
  </si>
  <si>
    <t>Świetlice dla uczniów i wychowawców</t>
  </si>
  <si>
    <t>KULTURA I SZTUKA</t>
  </si>
  <si>
    <t>Biblioteki</t>
  </si>
  <si>
    <t>Dotacja</t>
  </si>
  <si>
    <t>Pozostała działalność</t>
  </si>
  <si>
    <t>OCHRONA ZDROWIA</t>
  </si>
  <si>
    <t>Przeciwdziałanie alkoholizmowi</t>
  </si>
  <si>
    <t>OPIEKA SPOŁECZNA</t>
  </si>
  <si>
    <t>Usługi opiekuńcze</t>
  </si>
  <si>
    <t>Zasiłki i pomoc w naturze</t>
  </si>
  <si>
    <t>Pochodne od wynagrodzeń</t>
  </si>
  <si>
    <t>Terenowe Ośrodki Pomocy Społecznej</t>
  </si>
  <si>
    <t>Dodatki mieszkaniowe</t>
  </si>
  <si>
    <t>Zasiłki rodzinne, pielęgnacyjne i wychowawcze</t>
  </si>
  <si>
    <t>KULTURA FIZYCZNA I SPORT</t>
  </si>
  <si>
    <t>TURYSTYKA I WYPOCZYNEK</t>
  </si>
  <si>
    <t>ADMINISTRACJA PAŃSTWOWA I SAMORZĄDOWA</t>
  </si>
  <si>
    <t>Urzędy wojewódzkie</t>
  </si>
  <si>
    <t>Rady gmin</t>
  </si>
  <si>
    <t>Urzędy gmin</t>
  </si>
  <si>
    <t>RÓŻNE ROZLICZENIA</t>
  </si>
  <si>
    <t>Rezerwy ogólne i celowe</t>
  </si>
  <si>
    <t>URZĘDY NACZELNYCH ORGANÓW WŁADZY,</t>
  </si>
  <si>
    <t>KONTROLI I SĄDOWNICTWA</t>
  </si>
  <si>
    <t>i sądownictwa</t>
  </si>
  <si>
    <t xml:space="preserve">         O G Ó Ł E M</t>
  </si>
  <si>
    <t xml:space="preserve">    Klasyfikacja</t>
  </si>
  <si>
    <t xml:space="preserve">     budżetowa</t>
  </si>
  <si>
    <t>Dział</t>
  </si>
  <si>
    <t>Wpływy z opłaty skarbowej</t>
  </si>
  <si>
    <t>Część rekompensująca subwencji ogólnej dla gmin</t>
  </si>
  <si>
    <t>Część podstawowa subwencji ogólnej dla gmin</t>
  </si>
  <si>
    <t>Załącznik Nr 1</t>
  </si>
  <si>
    <t xml:space="preserve">       z tego w rozbiciu na kwartały ( narastająco )</t>
  </si>
  <si>
    <t xml:space="preserve">         z tego w rozbiciu na kwartały ( narastająco )</t>
  </si>
  <si>
    <t>Urzędy naczelnych organów władzy kontroli</t>
  </si>
  <si>
    <t xml:space="preserve">                Przewodniczący Zarządu</t>
  </si>
  <si>
    <t>Jerzy Krasiński</t>
  </si>
  <si>
    <t>Spis powszechny i inne</t>
  </si>
  <si>
    <t>do Uchwały Nr 126/152/2000</t>
  </si>
  <si>
    <t xml:space="preserve">              HARMONOGRAM  DOCHODÓW  NA  ROK  2001</t>
  </si>
  <si>
    <t>010</t>
  </si>
  <si>
    <t>ROLNICTWO I ŁOWIECTWO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</si>
  <si>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</si>
  <si>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</si>
  <si>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</si>
  <si>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w tkankach zwierząt i produktach pochodzenia zwierzęcego</t>
  </si>
  <si>
    <t>01010</t>
  </si>
  <si>
    <t>01022</t>
  </si>
  <si>
    <t>700</t>
  </si>
  <si>
    <t>70005</t>
  </si>
  <si>
    <t>750</t>
  </si>
  <si>
    <t>ADMINISTRACJA PUBLICZNA</t>
  </si>
  <si>
    <t>75011</t>
  </si>
  <si>
    <t>75056</t>
  </si>
  <si>
    <t>75023</t>
  </si>
  <si>
    <t>751</t>
  </si>
  <si>
    <t>URZĘDY NACZELNYCH ORGANÓW WŁADZY PAŃSTWA</t>
  </si>
  <si>
    <t>KONTROLI I OCHRONY PRAWA ORAZ SĄDOWNICTWA</t>
  </si>
  <si>
    <t>75101</t>
  </si>
  <si>
    <t>Urzędy naczelnych organów władzy państwa, kontroli</t>
  </si>
  <si>
    <t>i ochrony praw</t>
  </si>
  <si>
    <t>756</t>
  </si>
  <si>
    <t>DOCHODY OD OSÓB PRAWNYCH, OD OSÓB FIZYCZNYCH I</t>
  </si>
  <si>
    <t>OD INNYCH JEDNOSTEK NIE POSIADAJĄCYCH OSOBOWOŚCI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</si>
  <si>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</si>
  <si>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</si>
  <si>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</si>
  <si>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</si>
  <si>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</si>
  <si>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osób prawnych i innych jednostek organizacyjnych</t>
  </si>
  <si>
    <t>75615</t>
  </si>
  <si>
    <t>spadków i darowizn, podatku od czynności cywilnoprawnych</t>
  </si>
  <si>
    <t>oraz podatków i opłat lokalnych od osób fizycznych</t>
  </si>
  <si>
    <t>75616</t>
  </si>
  <si>
    <t>75618</t>
  </si>
  <si>
    <t>75621</t>
  </si>
  <si>
    <t>Udziały gmin w podatkach stanowiących dochód</t>
  </si>
  <si>
    <t>budzetu państwa</t>
  </si>
  <si>
    <t>758</t>
  </si>
  <si>
    <t>RÓZNE ROZLICZENIA</t>
  </si>
  <si>
    <t>75801</t>
  </si>
  <si>
    <t>Część oświatowa subwencji ogólnej dla j.s.t.</t>
  </si>
  <si>
    <t>75802</t>
  </si>
  <si>
    <t>75805</t>
  </si>
  <si>
    <t>75814</t>
  </si>
  <si>
    <t>Różne rozliczenia finansowe</t>
  </si>
  <si>
    <t>801</t>
  </si>
  <si>
    <t>80101</t>
  </si>
  <si>
    <t>80110</t>
  </si>
  <si>
    <t>80195</t>
  </si>
  <si>
    <t>851</t>
  </si>
  <si>
    <t>85154</t>
  </si>
  <si>
    <t>853</t>
  </si>
  <si>
    <t>85314</t>
  </si>
  <si>
    <t>Zasiłki i pomoc w naturze oraz składki na ubezpieczenia</t>
  </si>
  <si>
    <t>społeczne i zdrowotne</t>
  </si>
  <si>
    <t>85315</t>
  </si>
  <si>
    <t>85316</t>
  </si>
  <si>
    <t>85319</t>
  </si>
  <si>
    <t>Ośrodki pomocy społecznej</t>
  </si>
  <si>
    <t>85328</t>
  </si>
  <si>
    <t>Usługi opiekuńcze i specjalistyczne usługi opiekuńcze</t>
  </si>
  <si>
    <t>85395</t>
  </si>
  <si>
    <t>na 2001 r.</t>
  </si>
  <si>
    <t xml:space="preserve">            Przewodniczący Zarządu</t>
  </si>
  <si>
    <t>Zarządu  Gminy w Mrągowie</t>
  </si>
  <si>
    <t>Budowa i utrzymanie urządzeń melioracji wodnych</t>
  </si>
  <si>
    <t>01095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</si>
  <si>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</si>
  <si>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</si>
  <si>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</si>
  <si>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</si>
  <si>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</si>
  <si>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</si>
  <si>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</si>
  <si>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</si>
  <si>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</si>
  <si>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70095</t>
  </si>
  <si>
    <t>75022</t>
  </si>
  <si>
    <t>75047</t>
  </si>
  <si>
    <t>Pobór podatków</t>
  </si>
  <si>
    <t>Spis powszechny i inne zadania zlecone gminie</t>
  </si>
  <si>
    <t>75095</t>
  </si>
  <si>
    <t>Pozostała działalność zadania własne</t>
  </si>
  <si>
    <t>Wybory do rad gmin, rad powiatów i sejmików województw</t>
  </si>
  <si>
    <t>oraz referenda gminne, powiatowe i wojewódzkie</t>
  </si>
  <si>
    <t>75109</t>
  </si>
  <si>
    <t>754</t>
  </si>
  <si>
    <t>75412</t>
  </si>
  <si>
    <t>Ochotnicze straże pożarne</t>
  </si>
  <si>
    <t>757</t>
  </si>
  <si>
    <t>OBSŁUGA DŁUGU PUBLICZNEGO</t>
  </si>
  <si>
    <t>BEZPIECZEŃSTWO PUBLICZNE I OCHRONA PRZECIWPOŻAROWA</t>
  </si>
  <si>
    <t>Obsługa papierów wartościowych, kredytów i pożyczek j.s.t.</t>
  </si>
  <si>
    <t>75702</t>
  </si>
  <si>
    <t>75818</t>
  </si>
  <si>
    <t>80104</t>
  </si>
  <si>
    <t>Oddziały klas "O" w przedszkolach i szkołach podstawowych</t>
  </si>
  <si>
    <t>80113</t>
  </si>
  <si>
    <t>80114</t>
  </si>
  <si>
    <t>85111</t>
  </si>
  <si>
    <t>Szpitale ogólne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</si>
  <si>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</si>
  <si>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</si>
  <si>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</si>
  <si>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</si>
  <si>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</si>
  <si>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</si>
  <si>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</si>
  <si>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</si>
  <si>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</si>
  <si>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90003</t>
  </si>
  <si>
    <t>90004</t>
  </si>
  <si>
    <t>90013</t>
  </si>
  <si>
    <t>90015</t>
  </si>
  <si>
    <t>921</t>
  </si>
  <si>
    <t>KULTURA I OCHRONA DZIEDZICTWA NARODOWEGO</t>
  </si>
  <si>
    <t>92116</t>
  </si>
  <si>
    <t>92195</t>
  </si>
  <si>
    <t>926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</si>
  <si>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</si>
  <si>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</si>
  <si>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</si>
  <si>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</si>
  <si>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</si>
  <si>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92605</t>
  </si>
  <si>
    <t>Zadania z zakresu upowszechniania kultury fizycznej</t>
  </si>
  <si>
    <t xml:space="preserve">                      HARMONOGRAM  WYDATKÓW  NA  ROK  2001</t>
  </si>
  <si>
    <t>710</t>
  </si>
  <si>
    <t>DZIAŁALNOŚĆ USŁUGOWA</t>
  </si>
  <si>
    <t>Plany zagospodarowania przestrzennego</t>
  </si>
  <si>
    <t>71014</t>
  </si>
  <si>
    <t>Opracowania geodezyjne i kartograficzne</t>
  </si>
  <si>
    <t xml:space="preserve"> </t>
  </si>
  <si>
    <t>01008</t>
  </si>
  <si>
    <t>01030</t>
  </si>
  <si>
    <t>Izby rolnicze</t>
  </si>
  <si>
    <t>do Uchwały Nr 152/189/2001</t>
  </si>
  <si>
    <t>z dnia 27 czerwca 2001</t>
  </si>
  <si>
    <t>71004</t>
  </si>
  <si>
    <t>71035</t>
  </si>
  <si>
    <t>Cmentarze</t>
  </si>
  <si>
    <t>90006</t>
  </si>
  <si>
    <t>Ochrona gleby i wód podziemnych</t>
  </si>
  <si>
    <t>po zmianach</t>
  </si>
  <si>
    <t>Wybory do rad gmin, rad powiatów i sejmików województw oraz</t>
  </si>
  <si>
    <t>referenda gminne, powiatowe i wojewódzkie</t>
  </si>
  <si>
    <t>na 2001r.</t>
  </si>
  <si>
    <t xml:space="preserve">Plan </t>
  </si>
  <si>
    <t>Przewodniczący Zarządu</t>
  </si>
  <si>
    <t>Dotacje otrzymane z budżetu państwa</t>
  </si>
  <si>
    <t>OGÓŁEM</t>
  </si>
  <si>
    <t>w zł</t>
  </si>
  <si>
    <t>Plan</t>
  </si>
  <si>
    <t>Plan po zmianach</t>
  </si>
  <si>
    <t>zmniejszenie</t>
  </si>
  <si>
    <t>zwiększenie</t>
  </si>
  <si>
    <t>Załącznik Nr 2/2001</t>
  </si>
  <si>
    <t>Rady Gminy w Mrągowie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</si>
  <si>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</si>
  <si>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</si>
  <si>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Dochody</t>
  </si>
  <si>
    <t>do Uchwały Nr .................…………</t>
  </si>
  <si>
    <t>z dnia ..............................…………</t>
  </si>
  <si>
    <t>Wykonanie</t>
  </si>
  <si>
    <t>Wydatki ze środków dotacji budżetu państwa</t>
  </si>
  <si>
    <t>Wskaźnik wykonania (8:7)</t>
  </si>
  <si>
    <t>Wskaźnik wykonania (5:4)</t>
  </si>
  <si>
    <t>Świadczenia rodzinne oraz składki na ubezpieczenia emerytalne</t>
  </si>
  <si>
    <t>i rentowe z ubezpieczenia społecznego</t>
  </si>
  <si>
    <t>85212</t>
  </si>
  <si>
    <t>85213</t>
  </si>
  <si>
    <t>85214</t>
  </si>
  <si>
    <t>POMOC SPOŁECZNA</t>
  </si>
  <si>
    <t>852</t>
  </si>
  <si>
    <t>75414</t>
  </si>
  <si>
    <t>Obrona cywilna</t>
  </si>
  <si>
    <t>Składki na ubezpieczenie zdrowotne opłacane za osoby pobierające niektóre</t>
  </si>
  <si>
    <t>świadczenia z pomocy spolecznej oraz niektóre świadczenia rodzinne</t>
  </si>
  <si>
    <t>Zasiłki i pomoc w naturze oraz składki na ubezpieczenia emerytalne i rentowe</t>
  </si>
  <si>
    <t>Wójt Gminy Sorkwity</t>
  </si>
  <si>
    <t>Piotr Wołkowicz</t>
  </si>
  <si>
    <t>Załącznik Nr 1a</t>
  </si>
  <si>
    <t>Urzędy naczelnych organów władzy państwowej , kontroli i ochrony prawa</t>
  </si>
  <si>
    <t>85278</t>
  </si>
  <si>
    <t>Usuwanie klęsk żywiołowych</t>
  </si>
  <si>
    <t>Wykonanie (§ 2010)</t>
  </si>
  <si>
    <t>75108</t>
  </si>
  <si>
    <t>wybory do Sejmu i Senatu</t>
  </si>
  <si>
    <t>Dotacje i wydatki związane z realizacją zadań z zakresu administracji rządowej zleconych gminie i innych zadań zleconych ustawami za  2007 r.</t>
  </si>
  <si>
    <t>URZĘDY NACZELNYCH ORGANÓW WŁADZY PAŃSTWOWEJ, KONTROLI I OCHRONY PRAWA I SĄDOWNICTWA</t>
  </si>
  <si>
    <t>Wybory do rad gmin ,rad powiatów i sejmików województw 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</si>
</sst>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2" fillId="0" borderId="13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2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33" xfId="0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49" fontId="0" fillId="0" borderId="4" xfId="0" applyNumberFormat="1" applyBorder="1" applyAlignment="1">
      <alignment/>
    </xf>
    <xf numFmtId="49" fontId="2" fillId="0" borderId="19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2" fillId="3" borderId="23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2" fillId="3" borderId="19" xfId="0" applyNumberFormat="1" applyFont="1" applyFill="1" applyBorder="1" applyAlignment="1">
      <alignment/>
    </xf>
    <xf numFmtId="49" fontId="2" fillId="4" borderId="24" xfId="0" applyNumberFormat="1" applyFont="1" applyFill="1" applyBorder="1" applyAlignment="1">
      <alignment/>
    </xf>
    <xf numFmtId="49" fontId="2" fillId="4" borderId="12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49" fontId="2" fillId="4" borderId="15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49" fontId="2" fillId="4" borderId="7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2" fillId="4" borderId="13" xfId="0" applyNumberFormat="1" applyFont="1" applyFill="1" applyBorder="1" applyAlignment="1">
      <alignment/>
    </xf>
    <xf numFmtId="49" fontId="2" fillId="4" borderId="23" xfId="0" applyNumberFormat="1" applyFont="1" applyFill="1" applyBorder="1" applyAlignment="1">
      <alignment/>
    </xf>
    <xf numFmtId="49" fontId="2" fillId="4" borderId="14" xfId="0" applyNumberFormat="1" applyFont="1" applyFill="1" applyBorder="1" applyAlignment="1">
      <alignment/>
    </xf>
    <xf numFmtId="0" fontId="2" fillId="4" borderId="9" xfId="0" applyFont="1" applyFill="1" applyBorder="1" applyAlignment="1">
      <alignment/>
    </xf>
    <xf numFmtId="49" fontId="2" fillId="4" borderId="36" xfId="0" applyNumberFormat="1" applyFont="1" applyFill="1" applyBorder="1" applyAlignment="1">
      <alignment/>
    </xf>
    <xf numFmtId="49" fontId="2" fillId="4" borderId="22" xfId="0" applyNumberFormat="1" applyFont="1" applyFill="1" applyBorder="1" applyAlignment="1">
      <alignment/>
    </xf>
    <xf numFmtId="0" fontId="7" fillId="3" borderId="21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5" fillId="5" borderId="26" xfId="0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/>
    </xf>
    <xf numFmtId="3" fontId="2" fillId="4" borderId="30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horizontal="right"/>
    </xf>
    <xf numFmtId="3" fontId="5" fillId="3" borderId="37" xfId="0" applyNumberFormat="1" applyFont="1" applyFill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2" fillId="4" borderId="15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 horizontal="right"/>
    </xf>
    <xf numFmtId="3" fontId="2" fillId="4" borderId="28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right"/>
    </xf>
    <xf numFmtId="3" fontId="2" fillId="4" borderId="2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2" fillId="4" borderId="12" xfId="0" applyNumberFormat="1" applyFont="1" applyFill="1" applyBorder="1" applyAlignment="1">
      <alignment horizontal="right"/>
    </xf>
    <xf numFmtId="3" fontId="2" fillId="4" borderId="30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2" fillId="4" borderId="28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2" fillId="4" borderId="7" xfId="0" applyNumberFormat="1" applyFont="1" applyFill="1" applyBorder="1" applyAlignment="1">
      <alignment/>
    </xf>
    <xf numFmtId="3" fontId="2" fillId="4" borderId="31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 horizontal="right"/>
    </xf>
    <xf numFmtId="3" fontId="5" fillId="3" borderId="26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4" borderId="7" xfId="0" applyNumberFormat="1" applyFont="1" applyFill="1" applyBorder="1" applyAlignment="1">
      <alignment horizontal="right"/>
    </xf>
    <xf numFmtId="3" fontId="2" fillId="4" borderId="31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4" borderId="38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" fillId="4" borderId="21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6" borderId="22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49" fontId="16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8" fillId="4" borderId="4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3" fontId="8" fillId="4" borderId="26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2" fillId="7" borderId="38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wrapText="1"/>
    </xf>
    <xf numFmtId="0" fontId="22" fillId="7" borderId="41" xfId="0" applyFont="1" applyFill="1" applyBorder="1" applyAlignment="1">
      <alignment horizontal="center" wrapText="1"/>
    </xf>
    <xf numFmtId="0" fontId="22" fillId="7" borderId="39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4" fontId="22" fillId="7" borderId="15" xfId="0" applyNumberFormat="1" applyFont="1" applyFill="1" applyBorder="1" applyAlignment="1">
      <alignment horizontal="right" vertical="center"/>
    </xf>
    <xf numFmtId="164" fontId="22" fillId="7" borderId="42" xfId="0" applyNumberFormat="1" applyFont="1" applyFill="1" applyBorder="1" applyAlignment="1">
      <alignment vertical="center"/>
    </xf>
    <xf numFmtId="4" fontId="22" fillId="3" borderId="15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49" fontId="22" fillId="7" borderId="43" xfId="0" applyNumberFormat="1" applyFont="1" applyFill="1" applyBorder="1" applyAlignment="1">
      <alignment vertical="center"/>
    </xf>
    <xf numFmtId="49" fontId="22" fillId="7" borderId="44" xfId="0" applyNumberFormat="1" applyFont="1" applyFill="1" applyBorder="1" applyAlignment="1">
      <alignment vertical="center"/>
    </xf>
    <xf numFmtId="4" fontId="22" fillId="7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3" borderId="3" xfId="0" applyNumberFormat="1" applyFont="1" applyFill="1" applyBorder="1" applyAlignment="1">
      <alignment vertical="center"/>
    </xf>
    <xf numFmtId="164" fontId="21" fillId="3" borderId="39" xfId="0" applyNumberFormat="1" applyFont="1" applyFill="1" applyBorder="1" applyAlignment="1">
      <alignment vertical="center"/>
    </xf>
    <xf numFmtId="4" fontId="21" fillId="3" borderId="8" xfId="0" applyNumberFormat="1" applyFont="1" applyFill="1" applyBorder="1" applyAlignment="1">
      <alignment vertical="center"/>
    </xf>
    <xf numFmtId="49" fontId="22" fillId="3" borderId="23" xfId="0" applyNumberFormat="1" applyFont="1" applyFill="1" applyBorder="1" applyAlignment="1">
      <alignment vertical="center"/>
    </xf>
    <xf numFmtId="49" fontId="23" fillId="3" borderId="11" xfId="0" applyNumberFormat="1" applyFont="1" applyFill="1" applyBorder="1" applyAlignment="1">
      <alignment vertical="center"/>
    </xf>
    <xf numFmtId="0" fontId="23" fillId="3" borderId="11" xfId="0" applyFont="1" applyFill="1" applyBorder="1" applyAlignment="1">
      <alignment vertical="center" wrapText="1"/>
    </xf>
    <xf numFmtId="4" fontId="21" fillId="3" borderId="11" xfId="0" applyNumberFormat="1" applyFont="1" applyFill="1" applyBorder="1" applyAlignment="1">
      <alignment vertical="center"/>
    </xf>
    <xf numFmtId="4" fontId="21" fillId="3" borderId="11" xfId="0" applyNumberFormat="1" applyFont="1" applyFill="1" applyBorder="1" applyAlignment="1">
      <alignment horizontal="right" vertical="center"/>
    </xf>
    <xf numFmtId="49" fontId="23" fillId="3" borderId="3" xfId="0" applyNumberFormat="1" applyFont="1" applyFill="1" applyBorder="1" applyAlignment="1">
      <alignment horizontal="left" vertical="center"/>
    </xf>
    <xf numFmtId="4" fontId="21" fillId="3" borderId="7" xfId="0" applyNumberFormat="1" applyFont="1" applyFill="1" applyBorder="1" applyAlignment="1">
      <alignment horizontal="right" vertical="center"/>
    </xf>
    <xf numFmtId="164" fontId="22" fillId="3" borderId="39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4" fontId="21" fillId="3" borderId="11" xfId="0" applyNumberFormat="1" applyFont="1" applyFill="1" applyBorder="1" applyAlignment="1">
      <alignment horizontal="right" vertical="center"/>
    </xf>
    <xf numFmtId="49" fontId="23" fillId="3" borderId="7" xfId="0" applyNumberFormat="1" applyFont="1" applyFill="1" applyBorder="1" applyAlignment="1">
      <alignment horizontal="left" vertical="center"/>
    </xf>
    <xf numFmtId="49" fontId="23" fillId="3" borderId="11" xfId="0" applyNumberFormat="1" applyFont="1" applyFill="1" applyBorder="1" applyAlignment="1">
      <alignment horizontal="left" vertical="center"/>
    </xf>
    <xf numFmtId="49" fontId="21" fillId="3" borderId="23" xfId="0" applyNumberFormat="1" applyFont="1" applyFill="1" applyBorder="1" applyAlignment="1">
      <alignment vertical="center"/>
    </xf>
    <xf numFmtId="49" fontId="23" fillId="3" borderId="16" xfId="0" applyNumberFormat="1" applyFont="1" applyFill="1" applyBorder="1" applyAlignment="1">
      <alignment vertical="center"/>
    </xf>
    <xf numFmtId="4" fontId="21" fillId="3" borderId="10" xfId="0" applyNumberFormat="1" applyFont="1" applyFill="1" applyBorder="1" applyAlignment="1">
      <alignment vertical="center"/>
    </xf>
    <xf numFmtId="49" fontId="21" fillId="3" borderId="33" xfId="0" applyNumberFormat="1" applyFont="1" applyFill="1" applyBorder="1" applyAlignment="1">
      <alignment vertical="center"/>
    </xf>
    <xf numFmtId="4" fontId="21" fillId="3" borderId="14" xfId="0" applyNumberFormat="1" applyFont="1" applyFill="1" applyBorder="1" applyAlignment="1">
      <alignment vertical="center"/>
    </xf>
    <xf numFmtId="4" fontId="21" fillId="3" borderId="7" xfId="0" applyNumberFormat="1" applyFont="1" applyFill="1" applyBorder="1" applyAlignment="1">
      <alignment vertical="center"/>
    </xf>
    <xf numFmtId="0" fontId="21" fillId="7" borderId="34" xfId="0" applyFont="1" applyFill="1" applyBorder="1" applyAlignment="1">
      <alignment vertical="center"/>
    </xf>
    <xf numFmtId="4" fontId="22" fillId="7" borderId="45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2" fillId="7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left" vertical="center" wrapText="1"/>
    </xf>
    <xf numFmtId="0" fontId="22" fillId="7" borderId="44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1" fillId="3" borderId="6" xfId="0" applyNumberFormat="1" applyFont="1" applyFill="1" applyBorder="1" applyAlignment="1">
      <alignment horizontal="right" vertical="center"/>
    </xf>
    <xf numFmtId="4" fontId="21" fillId="3" borderId="14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46" xfId="0" applyNumberFormat="1" applyFont="1" applyFill="1" applyBorder="1" applyAlignment="1">
      <alignment horizontal="right" vertical="center"/>
    </xf>
    <xf numFmtId="4" fontId="21" fillId="3" borderId="47" xfId="0" applyNumberFormat="1" applyFont="1" applyFill="1" applyBorder="1" applyAlignment="1">
      <alignment vertical="center"/>
    </xf>
    <xf numFmtId="4" fontId="21" fillId="3" borderId="46" xfId="0" applyNumberFormat="1" applyFont="1" applyFill="1" applyBorder="1" applyAlignment="1">
      <alignment vertical="center"/>
    </xf>
    <xf numFmtId="164" fontId="21" fillId="3" borderId="7" xfId="0" applyNumberFormat="1" applyFont="1" applyFill="1" applyBorder="1" applyAlignment="1">
      <alignment vertical="center"/>
    </xf>
    <xf numFmtId="164" fontId="21" fillId="3" borderId="9" xfId="0" applyNumberFormat="1" applyFont="1" applyFill="1" applyBorder="1" applyAlignment="1">
      <alignment vertical="center"/>
    </xf>
    <xf numFmtId="164" fontId="21" fillId="3" borderId="11" xfId="0" applyNumberFormat="1" applyFont="1" applyFill="1" applyBorder="1" applyAlignment="1">
      <alignment vertical="center"/>
    </xf>
    <xf numFmtId="164" fontId="21" fillId="3" borderId="8" xfId="0" applyNumberFormat="1" applyFont="1" applyFill="1" applyBorder="1" applyAlignment="1">
      <alignment vertical="center"/>
    </xf>
    <xf numFmtId="164" fontId="21" fillId="3" borderId="12" xfId="0" applyNumberFormat="1" applyFont="1" applyFill="1" applyBorder="1" applyAlignment="1">
      <alignment vertical="center"/>
    </xf>
    <xf numFmtId="164" fontId="21" fillId="3" borderId="26" xfId="0" applyNumberFormat="1" applyFont="1" applyFill="1" applyBorder="1" applyAlignment="1">
      <alignment vertical="center"/>
    </xf>
    <xf numFmtId="164" fontId="21" fillId="3" borderId="1" xfId="0" applyNumberFormat="1" applyFont="1" applyFill="1" applyBorder="1" applyAlignment="1">
      <alignment vertical="center"/>
    </xf>
    <xf numFmtId="164" fontId="21" fillId="3" borderId="46" xfId="0" applyNumberFormat="1" applyFont="1" applyFill="1" applyBorder="1" applyAlignment="1">
      <alignment vertical="center"/>
    </xf>
    <xf numFmtId="4" fontId="21" fillId="3" borderId="3" xfId="0" applyNumberFormat="1" applyFont="1" applyFill="1" applyBorder="1" applyAlignment="1">
      <alignment horizontal="right" vertical="center"/>
    </xf>
    <xf numFmtId="164" fontId="22" fillId="7" borderId="48" xfId="0" applyNumberFormat="1" applyFont="1" applyFill="1" applyBorder="1" applyAlignment="1">
      <alignment vertical="center"/>
    </xf>
    <xf numFmtId="164" fontId="22" fillId="7" borderId="49" xfId="0" applyNumberFormat="1" applyFont="1" applyFill="1" applyBorder="1" applyAlignment="1">
      <alignment vertical="center"/>
    </xf>
    <xf numFmtId="164" fontId="21" fillId="3" borderId="29" xfId="0" applyNumberFormat="1" applyFont="1" applyFill="1" applyBorder="1" applyAlignment="1">
      <alignment vertical="center"/>
    </xf>
    <xf numFmtId="164" fontId="21" fillId="3" borderId="27" xfId="0" applyNumberFormat="1" applyFont="1" applyFill="1" applyBorder="1" applyAlignment="1">
      <alignment vertical="center"/>
    </xf>
    <xf numFmtId="164" fontId="21" fillId="3" borderId="28" xfId="0" applyNumberFormat="1" applyFont="1" applyFill="1" applyBorder="1" applyAlignment="1">
      <alignment vertical="center"/>
    </xf>
    <xf numFmtId="49" fontId="21" fillId="3" borderId="19" xfId="0" applyNumberFormat="1" applyFont="1" applyFill="1" applyBorder="1" applyAlignment="1">
      <alignment vertical="center"/>
    </xf>
    <xf numFmtId="49" fontId="23" fillId="3" borderId="2" xfId="0" applyNumberFormat="1" applyFont="1" applyFill="1" applyBorder="1" applyAlignment="1">
      <alignment vertical="center"/>
    </xf>
    <xf numFmtId="4" fontId="21" fillId="3" borderId="3" xfId="0" applyNumberFormat="1" applyFont="1" applyFill="1" applyBorder="1" applyAlignment="1">
      <alignment horizontal="right" vertical="center"/>
    </xf>
    <xf numFmtId="49" fontId="23" fillId="3" borderId="7" xfId="0" applyNumberFormat="1" applyFont="1" applyFill="1" applyBorder="1" applyAlignment="1">
      <alignment vertical="center"/>
    </xf>
    <xf numFmtId="4" fontId="21" fillId="3" borderId="7" xfId="0" applyNumberFormat="1" applyFont="1" applyFill="1" applyBorder="1" applyAlignment="1">
      <alignment horizontal="right" vertical="center"/>
    </xf>
    <xf numFmtId="49" fontId="23" fillId="7" borderId="45" xfId="0" applyNumberFormat="1" applyFont="1" applyFill="1" applyBorder="1" applyAlignment="1">
      <alignment vertical="center"/>
    </xf>
    <xf numFmtId="4" fontId="22" fillId="7" borderId="44" xfId="0" applyNumberFormat="1" applyFont="1" applyFill="1" applyBorder="1" applyAlignment="1">
      <alignment horizontal="right" vertical="center"/>
    </xf>
    <xf numFmtId="49" fontId="23" fillId="7" borderId="44" xfId="0" applyNumberFormat="1" applyFont="1" applyFill="1" applyBorder="1" applyAlignment="1">
      <alignment vertical="center"/>
    </xf>
    <xf numFmtId="164" fontId="22" fillId="7" borderId="44" xfId="0" applyNumberFormat="1" applyFont="1" applyFill="1" applyBorder="1" applyAlignment="1">
      <alignment vertical="center"/>
    </xf>
    <xf numFmtId="49" fontId="22" fillId="3" borderId="23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left" vertical="center" wrapText="1"/>
    </xf>
    <xf numFmtId="4" fontId="22" fillId="3" borderId="7" xfId="0" applyNumberFormat="1" applyFont="1" applyFill="1" applyBorder="1" applyAlignment="1">
      <alignment horizontal="right" vertical="center"/>
    </xf>
    <xf numFmtId="49" fontId="21" fillId="3" borderId="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164" fontId="22" fillId="7" borderId="49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right" vertical="center"/>
    </xf>
    <xf numFmtId="0" fontId="22" fillId="7" borderId="40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vertical="center" wrapText="1"/>
    </xf>
    <xf numFmtId="0" fontId="21" fillId="7" borderId="50" xfId="0" applyFont="1" applyFill="1" applyBorder="1" applyAlignment="1">
      <alignment vertical="center"/>
    </xf>
    <xf numFmtId="0" fontId="22" fillId="7" borderId="13" xfId="0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vertical="center"/>
    </xf>
    <xf numFmtId="0" fontId="23" fillId="3" borderId="12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32"/>
  <sheetViews>
    <sheetView tabSelected="1" workbookViewId="0" topLeftCell="A13">
      <selection activeCell="E15" sqref="E15"/>
    </sheetView>
  </sheetViews>
  <sheetFormatPr defaultColWidth="9.00390625" defaultRowHeight="12.75"/>
  <cols>
    <col min="1" max="1" width="4.00390625" style="236" customWidth="1"/>
    <col min="2" max="2" width="6.625" style="236" customWidth="1"/>
    <col min="3" max="3" width="59.125" style="292" customWidth="1"/>
    <col min="4" max="5" width="11.25390625" style="236" customWidth="1"/>
    <col min="6" max="6" width="7.00390625" style="236" customWidth="1"/>
    <col min="7" max="8" width="11.25390625" style="236" customWidth="1"/>
    <col min="9" max="9" width="7.00390625" style="236" customWidth="1"/>
    <col min="10" max="16384" width="9.125" style="236" customWidth="1"/>
  </cols>
  <sheetData>
    <row r="1" spans="7:9" ht="12">
      <c r="G1" s="237"/>
      <c r="H1" s="238" t="s">
        <v>261</v>
      </c>
      <c r="I1" s="238"/>
    </row>
    <row r="3" spans="1:9" ht="26.25" customHeight="1">
      <c r="A3" s="299"/>
      <c r="B3" s="299"/>
      <c r="C3" s="334" t="s">
        <v>268</v>
      </c>
      <c r="D3" s="334"/>
      <c r="E3" s="334"/>
      <c r="F3" s="334"/>
      <c r="G3" s="334"/>
      <c r="H3" s="299"/>
      <c r="I3" s="299"/>
    </row>
    <row r="4" spans="1:9" ht="22.5" customHeight="1" thickBot="1">
      <c r="A4" s="299"/>
      <c r="B4" s="299"/>
      <c r="C4" s="299"/>
      <c r="D4" s="299"/>
      <c r="E4" s="299"/>
      <c r="F4" s="299"/>
      <c r="G4" s="299"/>
      <c r="H4" s="299"/>
      <c r="I4" s="299"/>
    </row>
    <row r="5" spans="1:9" ht="38.25" customHeight="1">
      <c r="A5" s="239" t="s">
        <v>66</v>
      </c>
      <c r="B5" s="240" t="s">
        <v>8</v>
      </c>
      <c r="C5" s="293" t="s">
        <v>6</v>
      </c>
      <c r="D5" s="241" t="s">
        <v>229</v>
      </c>
      <c r="E5" s="242"/>
      <c r="F5" s="335" t="s">
        <v>246</v>
      </c>
      <c r="G5" s="339" t="s">
        <v>244</v>
      </c>
      <c r="H5" s="244"/>
      <c r="I5" s="243" t="s">
        <v>245</v>
      </c>
    </row>
    <row r="6" spans="1:9" ht="24.75" thickBot="1">
      <c r="A6" s="245"/>
      <c r="B6" s="246"/>
      <c r="C6" s="294"/>
      <c r="D6" s="247" t="s">
        <v>233</v>
      </c>
      <c r="E6" s="248" t="s">
        <v>265</v>
      </c>
      <c r="F6" s="336"/>
      <c r="G6" s="247" t="s">
        <v>233</v>
      </c>
      <c r="H6" s="247" t="s">
        <v>243</v>
      </c>
      <c r="I6" s="249"/>
    </row>
    <row r="7" spans="1:9" s="345" customFormat="1" ht="9" customHeight="1" thickBot="1">
      <c r="A7" s="340">
        <v>1</v>
      </c>
      <c r="B7" s="341">
        <v>2</v>
      </c>
      <c r="C7" s="342">
        <v>3</v>
      </c>
      <c r="D7" s="341">
        <v>4</v>
      </c>
      <c r="E7" s="341">
        <v>5</v>
      </c>
      <c r="F7" s="343">
        <v>6</v>
      </c>
      <c r="G7" s="341">
        <v>7</v>
      </c>
      <c r="H7" s="341">
        <v>8</v>
      </c>
      <c r="I7" s="344">
        <v>9</v>
      </c>
    </row>
    <row r="8" spans="1:9" s="250" customFormat="1" ht="12.75" thickBot="1">
      <c r="A8" s="291" t="s">
        <v>79</v>
      </c>
      <c r="B8" s="251"/>
      <c r="C8" s="295" t="s">
        <v>80</v>
      </c>
      <c r="D8" s="252">
        <f>SUM(D9)</f>
        <v>111411.52</v>
      </c>
      <c r="E8" s="252">
        <f>SUM(E9)</f>
        <v>111411.52</v>
      </c>
      <c r="F8" s="337">
        <f>E8/D8</f>
        <v>1</v>
      </c>
      <c r="G8" s="252">
        <f>SUM(G9)</f>
        <v>111411.52</v>
      </c>
      <c r="H8" s="252">
        <f>SUM(H9)</f>
        <v>111411.52</v>
      </c>
      <c r="I8" s="253">
        <f aca="true" t="shared" si="0" ref="I8:I25">H8/G8</f>
        <v>1</v>
      </c>
    </row>
    <row r="9" spans="1:10" s="250" customFormat="1" ht="12.75" thickBot="1">
      <c r="A9" s="329"/>
      <c r="B9" s="330" t="s">
        <v>146</v>
      </c>
      <c r="C9" s="331" t="s">
        <v>42</v>
      </c>
      <c r="D9" s="332">
        <v>111411.52</v>
      </c>
      <c r="E9" s="332">
        <v>111411.52</v>
      </c>
      <c r="F9" s="338">
        <f>E9/D9</f>
        <v>1</v>
      </c>
      <c r="G9" s="254">
        <v>111411.52</v>
      </c>
      <c r="H9" s="254">
        <v>111411.52</v>
      </c>
      <c r="I9" s="270">
        <f t="shared" si="0"/>
        <v>1</v>
      </c>
      <c r="J9" s="255"/>
    </row>
    <row r="10" spans="1:9" s="259" customFormat="1" ht="12.75" thickBot="1">
      <c r="A10" s="256" t="s">
        <v>89</v>
      </c>
      <c r="B10" s="257"/>
      <c r="C10" s="296" t="s">
        <v>90</v>
      </c>
      <c r="D10" s="258">
        <f>SUM(D11)</f>
        <v>64419</v>
      </c>
      <c r="E10" s="258">
        <f>SUM(E11)</f>
        <v>64419</v>
      </c>
      <c r="F10" s="328">
        <f>E10/D10</f>
        <v>1</v>
      </c>
      <c r="G10" s="258">
        <f>SUM(G11)</f>
        <v>64419</v>
      </c>
      <c r="H10" s="258">
        <f>SUM(H11)</f>
        <v>64419</v>
      </c>
      <c r="I10" s="253">
        <f t="shared" si="0"/>
        <v>1</v>
      </c>
    </row>
    <row r="11" spans="1:9" s="259" customFormat="1" ht="12.75" thickBot="1">
      <c r="A11" s="333"/>
      <c r="B11" s="323" t="s">
        <v>91</v>
      </c>
      <c r="C11" s="298" t="s">
        <v>55</v>
      </c>
      <c r="D11" s="280">
        <v>64419</v>
      </c>
      <c r="E11" s="280">
        <v>64419</v>
      </c>
      <c r="F11" s="306">
        <f>E11/D11</f>
        <v>1</v>
      </c>
      <c r="G11" s="324">
        <v>64419</v>
      </c>
      <c r="H11" s="280">
        <v>64419</v>
      </c>
      <c r="I11" s="306">
        <f t="shared" si="0"/>
        <v>1</v>
      </c>
    </row>
    <row r="12" spans="1:9" s="259" customFormat="1" ht="24.75" thickBot="1">
      <c r="A12" s="256" t="s">
        <v>94</v>
      </c>
      <c r="B12" s="327"/>
      <c r="C12" s="296" t="s">
        <v>269</v>
      </c>
      <c r="D12" s="258">
        <f>SUM(D13:D15)</f>
        <v>13274</v>
      </c>
      <c r="E12" s="258">
        <f>SUM(E13:E15)</f>
        <v>13273.16</v>
      </c>
      <c r="F12" s="328">
        <v>1</v>
      </c>
      <c r="G12" s="326">
        <f>SUM(G13:G15)</f>
        <v>13274</v>
      </c>
      <c r="H12" s="258">
        <f>SUM(H13:H15)</f>
        <v>13273.16</v>
      </c>
      <c r="I12" s="253">
        <f t="shared" si="0"/>
        <v>0.999936718396866</v>
      </c>
    </row>
    <row r="13" spans="1:9" s="259" customFormat="1" ht="24">
      <c r="A13" s="263"/>
      <c r="B13" s="264" t="s">
        <v>97</v>
      </c>
      <c r="C13" s="265" t="s">
        <v>262</v>
      </c>
      <c r="D13" s="266">
        <v>900</v>
      </c>
      <c r="E13" s="266">
        <v>900</v>
      </c>
      <c r="F13" s="308">
        <f>E13/D13</f>
        <v>1</v>
      </c>
      <c r="G13" s="267">
        <v>900</v>
      </c>
      <c r="H13" s="266">
        <v>900</v>
      </c>
      <c r="I13" s="317">
        <f t="shared" si="0"/>
        <v>1</v>
      </c>
    </row>
    <row r="14" spans="1:9" s="259" customFormat="1" ht="12">
      <c r="A14" s="263"/>
      <c r="B14" s="264" t="s">
        <v>266</v>
      </c>
      <c r="C14" s="265" t="s">
        <v>267</v>
      </c>
      <c r="D14" s="266">
        <v>8580</v>
      </c>
      <c r="E14" s="266">
        <v>8579.29</v>
      </c>
      <c r="F14" s="309">
        <f>E14/D14</f>
        <v>0.9999172494172495</v>
      </c>
      <c r="G14" s="267">
        <v>8580</v>
      </c>
      <c r="H14" s="266">
        <v>8579.29</v>
      </c>
      <c r="I14" s="311"/>
    </row>
    <row r="15" spans="1:9" s="259" customFormat="1" ht="36.75" thickBot="1">
      <c r="A15" s="263"/>
      <c r="B15" s="323" t="s">
        <v>165</v>
      </c>
      <c r="C15" s="298" t="s">
        <v>270</v>
      </c>
      <c r="D15" s="280">
        <v>3794</v>
      </c>
      <c r="E15" s="280">
        <v>3793.87</v>
      </c>
      <c r="F15" s="306">
        <f aca="true" t="shared" si="1" ref="F15:F25">E15/D15</f>
        <v>0.9999657353716394</v>
      </c>
      <c r="G15" s="324">
        <v>3794</v>
      </c>
      <c r="H15" s="280">
        <v>3793.87</v>
      </c>
      <c r="I15" s="318">
        <f t="shared" si="0"/>
        <v>0.9999657353716394</v>
      </c>
    </row>
    <row r="16" spans="1:9" s="259" customFormat="1" ht="12.75" thickBot="1">
      <c r="A16" s="256" t="s">
        <v>166</v>
      </c>
      <c r="B16" s="325"/>
      <c r="C16" s="296" t="s">
        <v>171</v>
      </c>
      <c r="D16" s="258">
        <f>SUM(D17)</f>
        <v>300</v>
      </c>
      <c r="E16" s="258">
        <f>SUM(E17)</f>
        <v>300</v>
      </c>
      <c r="F16" s="316">
        <f t="shared" si="1"/>
        <v>1</v>
      </c>
      <c r="G16" s="326">
        <f>SUM(G17)</f>
        <v>300</v>
      </c>
      <c r="H16" s="258">
        <f>SUM(H17)</f>
        <v>300</v>
      </c>
      <c r="I16" s="253">
        <f t="shared" si="0"/>
        <v>1</v>
      </c>
    </row>
    <row r="17" spans="1:9" s="259" customFormat="1" ht="12.75" thickBot="1">
      <c r="A17" s="320"/>
      <c r="B17" s="321" t="s">
        <v>254</v>
      </c>
      <c r="C17" s="297" t="s">
        <v>255</v>
      </c>
      <c r="D17" s="260">
        <v>300</v>
      </c>
      <c r="E17" s="260">
        <v>300</v>
      </c>
      <c r="F17" s="312">
        <f t="shared" si="1"/>
        <v>1</v>
      </c>
      <c r="G17" s="322">
        <v>300</v>
      </c>
      <c r="H17" s="260">
        <v>300</v>
      </c>
      <c r="I17" s="261">
        <f t="shared" si="0"/>
        <v>1</v>
      </c>
    </row>
    <row r="18" spans="1:9" s="259" customFormat="1" ht="12.75" thickBot="1">
      <c r="A18" s="256" t="s">
        <v>253</v>
      </c>
      <c r="B18" s="257"/>
      <c r="C18" s="296" t="s">
        <v>252</v>
      </c>
      <c r="D18" s="258">
        <f>SUM(D19:D24)</f>
        <v>1892489</v>
      </c>
      <c r="E18" s="258">
        <f>SUM(E19:E24)</f>
        <v>1890192.3399999999</v>
      </c>
      <c r="F18" s="316">
        <f t="shared" si="1"/>
        <v>0.9987864341615723</v>
      </c>
      <c r="G18" s="258">
        <f>SUM(G19:G24)</f>
        <v>1892489</v>
      </c>
      <c r="H18" s="258">
        <f>SUM(H19:H24)</f>
        <v>1890192.3399999999</v>
      </c>
      <c r="I18" s="253">
        <f t="shared" si="0"/>
        <v>0.9987864341615723</v>
      </c>
    </row>
    <row r="19" spans="1:9" s="259" customFormat="1" ht="12">
      <c r="A19" s="263"/>
      <c r="B19" s="268" t="s">
        <v>249</v>
      </c>
      <c r="C19" s="298" t="s">
        <v>247</v>
      </c>
      <c r="D19" s="269">
        <v>1755000</v>
      </c>
      <c r="E19" s="269">
        <v>1752820.25</v>
      </c>
      <c r="F19" s="312">
        <f t="shared" si="1"/>
        <v>0.9987579772079772</v>
      </c>
      <c r="G19" s="314">
        <v>1755000</v>
      </c>
      <c r="H19" s="269">
        <v>1752820.25</v>
      </c>
      <c r="I19" s="261">
        <f t="shared" si="0"/>
        <v>0.9987579772079772</v>
      </c>
    </row>
    <row r="20" spans="1:9" s="259" customFormat="1" ht="12">
      <c r="A20" s="263"/>
      <c r="B20" s="271"/>
      <c r="C20" s="265" t="s">
        <v>248</v>
      </c>
      <c r="D20" s="272"/>
      <c r="E20" s="302"/>
      <c r="F20" s="313"/>
      <c r="G20" s="272"/>
      <c r="H20" s="272"/>
      <c r="I20" s="317"/>
    </row>
    <row r="21" spans="1:9" s="259" customFormat="1" ht="24">
      <c r="A21" s="263"/>
      <c r="B21" s="273" t="s">
        <v>250</v>
      </c>
      <c r="C21" s="298" t="s">
        <v>256</v>
      </c>
      <c r="D21" s="269">
        <v>10556</v>
      </c>
      <c r="E21" s="303">
        <v>10550.44</v>
      </c>
      <c r="F21" s="307">
        <f t="shared" si="1"/>
        <v>0.9994732853353544</v>
      </c>
      <c r="G21" s="301">
        <v>10556</v>
      </c>
      <c r="H21" s="269">
        <v>10550.44</v>
      </c>
      <c r="I21" s="318">
        <f t="shared" si="0"/>
        <v>0.9994732853353544</v>
      </c>
    </row>
    <row r="22" spans="1:9" s="259" customFormat="1" ht="12">
      <c r="A22" s="263"/>
      <c r="B22" s="274"/>
      <c r="C22" s="265" t="s">
        <v>257</v>
      </c>
      <c r="D22" s="272"/>
      <c r="E22" s="302"/>
      <c r="F22" s="308"/>
      <c r="G22" s="300"/>
      <c r="H22" s="272"/>
      <c r="I22" s="317"/>
    </row>
    <row r="23" spans="1:9" s="259" customFormat="1" ht="24">
      <c r="A23" s="275"/>
      <c r="B23" s="276" t="s">
        <v>251</v>
      </c>
      <c r="C23" s="346" t="s">
        <v>258</v>
      </c>
      <c r="D23" s="262">
        <v>106157</v>
      </c>
      <c r="E23" s="304">
        <v>106045.65</v>
      </c>
      <c r="F23" s="309">
        <f t="shared" si="1"/>
        <v>0.9989510818881467</v>
      </c>
      <c r="G23" s="277">
        <v>106157</v>
      </c>
      <c r="H23" s="262">
        <v>106045.65</v>
      </c>
      <c r="I23" s="311">
        <f t="shared" si="0"/>
        <v>0.9989510818881467</v>
      </c>
    </row>
    <row r="24" spans="1:9" s="259" customFormat="1" ht="12.75" thickBot="1">
      <c r="A24" s="278"/>
      <c r="B24" s="349" t="s">
        <v>263</v>
      </c>
      <c r="C24" s="350" t="s">
        <v>264</v>
      </c>
      <c r="D24" s="279">
        <v>20776</v>
      </c>
      <c r="E24" s="305">
        <v>20776</v>
      </c>
      <c r="F24" s="310">
        <f t="shared" si="1"/>
        <v>1</v>
      </c>
      <c r="G24" s="279">
        <v>20776</v>
      </c>
      <c r="H24" s="280">
        <v>20776</v>
      </c>
      <c r="I24" s="319">
        <f t="shared" si="0"/>
        <v>1</v>
      </c>
    </row>
    <row r="25" spans="1:9" s="259" customFormat="1" ht="29.25" customHeight="1" thickBot="1">
      <c r="A25" s="281"/>
      <c r="B25" s="347"/>
      <c r="C25" s="348" t="s">
        <v>230</v>
      </c>
      <c r="D25" s="282">
        <f>SUM(D18,D16,D12,D10,D8)</f>
        <v>2081893.52</v>
      </c>
      <c r="E25" s="258">
        <f>SUM(E18,E10,E12,E8,E16)</f>
        <v>2079596.0199999998</v>
      </c>
      <c r="F25" s="315">
        <f t="shared" si="1"/>
        <v>0.9988964373163521</v>
      </c>
      <c r="G25" s="258">
        <f>SUM(G8,G10,G12,G16,G18,)</f>
        <v>2081893.52</v>
      </c>
      <c r="H25" s="258">
        <f>SUM(H8,H10,H12,H16,H18)</f>
        <v>2079596.0199999998</v>
      </c>
      <c r="I25" s="253">
        <f t="shared" si="0"/>
        <v>0.9988964373163521</v>
      </c>
    </row>
    <row r="26" spans="1:9" ht="12.75" customHeight="1">
      <c r="A26" s="259"/>
      <c r="B26" s="259"/>
      <c r="C26" s="299"/>
      <c r="D26" s="283"/>
      <c r="E26" s="283"/>
      <c r="F26" s="284"/>
      <c r="G26" s="283"/>
      <c r="H26" s="283"/>
      <c r="I26" s="284"/>
    </row>
    <row r="27" spans="1:9" ht="12.75" customHeight="1">
      <c r="A27" s="259"/>
      <c r="B27" s="259"/>
      <c r="C27" s="299"/>
      <c r="D27" s="283"/>
      <c r="E27" s="283"/>
      <c r="F27" s="284"/>
      <c r="G27" s="283"/>
      <c r="H27" s="283"/>
      <c r="I27" s="284"/>
    </row>
    <row r="29" spans="6:10" ht="12">
      <c r="F29" s="285"/>
      <c r="G29" s="286" t="s">
        <v>259</v>
      </c>
      <c r="H29" s="285"/>
      <c r="J29" s="287"/>
    </row>
    <row r="30" spans="7:10" ht="12">
      <c r="G30" s="288"/>
      <c r="H30" s="288"/>
      <c r="I30" s="288"/>
      <c r="J30" s="288"/>
    </row>
    <row r="31" spans="6:10" ht="12">
      <c r="F31" s="289" t="s">
        <v>260</v>
      </c>
      <c r="G31" s="289"/>
      <c r="H31" s="289"/>
      <c r="I31" s="288"/>
      <c r="J31" s="288"/>
    </row>
    <row r="32" spans="7:10" ht="12">
      <c r="G32" s="290"/>
      <c r="H32" s="290"/>
      <c r="J32" s="290"/>
    </row>
  </sheetData>
  <mergeCells count="20">
    <mergeCell ref="C3:G3"/>
    <mergeCell ref="G19:G20"/>
    <mergeCell ref="H19:H20"/>
    <mergeCell ref="B19:B20"/>
    <mergeCell ref="D19:D20"/>
    <mergeCell ref="E19:E20"/>
    <mergeCell ref="F31:H31"/>
    <mergeCell ref="H21:H22"/>
    <mergeCell ref="B21:B22"/>
    <mergeCell ref="D21:D22"/>
    <mergeCell ref="E21:E22"/>
    <mergeCell ref="G21:G22"/>
    <mergeCell ref="H1:I1"/>
    <mergeCell ref="D5:E5"/>
    <mergeCell ref="F5:F6"/>
    <mergeCell ref="G5:H5"/>
    <mergeCell ref="I5:I6"/>
    <mergeCell ref="A5:A6"/>
    <mergeCell ref="B5:B6"/>
    <mergeCell ref="C5:C6"/>
  </mergeCells>
  <printOptions horizontalCentered="1"/>
  <pageMargins left="0.6299212598425197" right="0.5905511811023623" top="0.7086614173228347" bottom="0.7480314960629921" header="0.1968503937007874" footer="0.196850393700787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sqref="A4:I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9.125" style="0" hidden="1" customWidth="1"/>
    <col min="5" max="5" width="14.25390625" style="0" customWidth="1"/>
    <col min="6" max="6" width="9.125" style="0" hidden="1" customWidth="1"/>
    <col min="7" max="9" width="11.75390625" style="0" customWidth="1"/>
    <col min="10" max="10" width="12.875" style="0" customWidth="1"/>
  </cols>
  <sheetData>
    <row r="1" ht="12.75">
      <c r="I1" t="s">
        <v>0</v>
      </c>
    </row>
    <row r="2" ht="12.75">
      <c r="I2" t="s">
        <v>216</v>
      </c>
    </row>
    <row r="3" ht="12.75">
      <c r="I3" t="s">
        <v>144</v>
      </c>
    </row>
    <row r="4" ht="12.75">
      <c r="I4" t="s">
        <v>217</v>
      </c>
    </row>
    <row r="6" spans="3:5" ht="18">
      <c r="C6" s="1" t="s">
        <v>206</v>
      </c>
      <c r="D6" s="1"/>
      <c r="E6" s="1"/>
    </row>
    <row r="7" ht="12.75">
      <c r="C7" s="78"/>
    </row>
    <row r="8" ht="13.5" thickBot="1">
      <c r="J8" t="s">
        <v>4</v>
      </c>
    </row>
    <row r="9" spans="1:10" ht="12.75">
      <c r="A9" s="33" t="s">
        <v>64</v>
      </c>
      <c r="B9" s="2"/>
      <c r="C9" s="4"/>
      <c r="D9" s="5"/>
      <c r="E9" s="6" t="s">
        <v>227</v>
      </c>
      <c r="F9" s="5"/>
      <c r="G9" s="4" t="s">
        <v>71</v>
      </c>
      <c r="H9" s="5"/>
      <c r="I9" s="5"/>
      <c r="J9" s="121"/>
    </row>
    <row r="10" spans="1:10" ht="12.75">
      <c r="A10" s="34" t="s">
        <v>65</v>
      </c>
      <c r="B10" s="7"/>
      <c r="C10" s="9" t="s">
        <v>6</v>
      </c>
      <c r="D10" s="10"/>
      <c r="E10" s="9" t="s">
        <v>226</v>
      </c>
      <c r="F10" s="10"/>
      <c r="G10" s="11"/>
      <c r="H10" s="11"/>
      <c r="I10" s="11"/>
      <c r="J10" s="122"/>
    </row>
    <row r="11" spans="1:10" ht="12.75">
      <c r="A11" s="35" t="s">
        <v>66</v>
      </c>
      <c r="B11" s="12" t="s">
        <v>8</v>
      </c>
      <c r="C11" s="14"/>
      <c r="D11" s="10"/>
      <c r="E11" s="14" t="s">
        <v>223</v>
      </c>
      <c r="F11" s="10"/>
      <c r="G11" s="15" t="s">
        <v>10</v>
      </c>
      <c r="H11" s="15" t="s">
        <v>11</v>
      </c>
      <c r="I11" s="15" t="s">
        <v>12</v>
      </c>
      <c r="J11" s="123" t="s">
        <v>13</v>
      </c>
    </row>
    <row r="12" spans="1:10" ht="18" customHeight="1">
      <c r="A12" s="124">
        <v>1</v>
      </c>
      <c r="B12" s="125">
        <v>2</v>
      </c>
      <c r="C12" s="126">
        <v>3</v>
      </c>
      <c r="D12" s="127"/>
      <c r="E12" s="126">
        <v>4</v>
      </c>
      <c r="F12" s="127"/>
      <c r="G12" s="126">
        <v>5</v>
      </c>
      <c r="H12" s="126">
        <v>6</v>
      </c>
      <c r="I12" s="126">
        <v>7</v>
      </c>
      <c r="J12" s="128">
        <v>8</v>
      </c>
    </row>
    <row r="13" spans="1:10" ht="18.75" customHeight="1" thickBot="1">
      <c r="A13" s="114" t="s">
        <v>79</v>
      </c>
      <c r="B13" s="102"/>
      <c r="C13" s="103" t="s">
        <v>80</v>
      </c>
      <c r="D13" s="103"/>
      <c r="E13" s="129">
        <v>281487</v>
      </c>
      <c r="F13" s="129"/>
      <c r="G13" s="129">
        <v>26360</v>
      </c>
      <c r="H13" s="129">
        <v>71320</v>
      </c>
      <c r="I13" s="129">
        <v>235600</v>
      </c>
      <c r="J13" s="130">
        <v>281487</v>
      </c>
    </row>
    <row r="14" spans="1:10" s="99" customFormat="1" ht="18.75" customHeight="1">
      <c r="A14" s="100"/>
      <c r="B14" s="108" t="s">
        <v>213</v>
      </c>
      <c r="C14" s="109" t="s">
        <v>145</v>
      </c>
      <c r="D14" s="109"/>
      <c r="E14" s="131">
        <v>18000</v>
      </c>
      <c r="F14" s="131"/>
      <c r="G14" s="132" t="s">
        <v>16</v>
      </c>
      <c r="H14" s="131">
        <v>16700</v>
      </c>
      <c r="I14" s="131">
        <v>18000</v>
      </c>
      <c r="J14" s="133">
        <v>18000</v>
      </c>
    </row>
    <row r="15" spans="1:10" ht="18.75" customHeight="1">
      <c r="A15" s="80"/>
      <c r="B15" s="89" t="s">
        <v>85</v>
      </c>
      <c r="C15" s="85" t="s">
        <v>81</v>
      </c>
      <c r="D15" s="85"/>
      <c r="E15" s="134">
        <v>240476</v>
      </c>
      <c r="F15" s="134"/>
      <c r="G15" s="134">
        <v>26000</v>
      </c>
      <c r="H15" s="134">
        <v>50840</v>
      </c>
      <c r="I15" s="134">
        <v>205200</v>
      </c>
      <c r="J15" s="135">
        <v>240476</v>
      </c>
    </row>
    <row r="16" spans="1:10" ht="15" customHeight="1">
      <c r="A16" s="80"/>
      <c r="B16" s="81"/>
      <c r="C16" s="87" t="s">
        <v>82</v>
      </c>
      <c r="D16" s="19"/>
      <c r="E16" s="136"/>
      <c r="F16" s="136"/>
      <c r="G16" s="137"/>
      <c r="H16" s="137"/>
      <c r="I16" s="136"/>
      <c r="J16" s="138"/>
    </row>
    <row r="17" spans="1:10" ht="15" customHeight="1">
      <c r="A17" s="80"/>
      <c r="B17" s="81"/>
      <c r="C17" s="87" t="s">
        <v>83</v>
      </c>
      <c r="D17" s="19"/>
      <c r="E17" s="136"/>
      <c r="F17" s="136"/>
      <c r="G17" s="136"/>
      <c r="H17" s="136"/>
      <c r="I17" s="136"/>
      <c r="J17" s="138"/>
    </row>
    <row r="18" spans="1:10" ht="15" customHeight="1">
      <c r="A18" s="88"/>
      <c r="B18" s="97" t="s">
        <v>86</v>
      </c>
      <c r="C18" s="84" t="s">
        <v>84</v>
      </c>
      <c r="D18" s="18"/>
      <c r="E18" s="139">
        <v>3500</v>
      </c>
      <c r="F18" s="139"/>
      <c r="G18" s="140">
        <v>360</v>
      </c>
      <c r="H18" s="139">
        <v>1116</v>
      </c>
      <c r="I18" s="139">
        <v>2400</v>
      </c>
      <c r="J18" s="141">
        <v>3500</v>
      </c>
    </row>
    <row r="19" spans="1:10" ht="18.75" customHeight="1">
      <c r="A19" s="88"/>
      <c r="B19" s="97" t="s">
        <v>214</v>
      </c>
      <c r="C19" s="84" t="s">
        <v>215</v>
      </c>
      <c r="D19" s="18"/>
      <c r="E19" s="139">
        <v>10911</v>
      </c>
      <c r="F19" s="139"/>
      <c r="G19" s="140" t="s">
        <v>16</v>
      </c>
      <c r="H19" s="139">
        <v>2664</v>
      </c>
      <c r="I19" s="139">
        <v>6000</v>
      </c>
      <c r="J19" s="141">
        <v>10911</v>
      </c>
    </row>
    <row r="20" spans="1:10" ht="18.75" customHeight="1">
      <c r="A20" s="88"/>
      <c r="B20" s="89" t="s">
        <v>146</v>
      </c>
      <c r="C20" s="85" t="s">
        <v>42</v>
      </c>
      <c r="D20" s="21"/>
      <c r="E20" s="134">
        <v>8600</v>
      </c>
      <c r="F20" s="134"/>
      <c r="G20" s="142" t="s">
        <v>16</v>
      </c>
      <c r="H20" s="142" t="s">
        <v>16</v>
      </c>
      <c r="I20" s="134">
        <v>4000</v>
      </c>
      <c r="J20" s="135">
        <v>8600</v>
      </c>
    </row>
    <row r="21" spans="1:10" ht="18.75" customHeight="1" thickBot="1">
      <c r="A21" s="101" t="s">
        <v>147</v>
      </c>
      <c r="B21" s="110"/>
      <c r="C21" s="105" t="s">
        <v>148</v>
      </c>
      <c r="D21" s="105"/>
      <c r="E21" s="143">
        <v>182000</v>
      </c>
      <c r="F21" s="143"/>
      <c r="G21" s="144">
        <v>31000</v>
      </c>
      <c r="H21" s="143">
        <v>87823</v>
      </c>
      <c r="I21" s="143">
        <v>127000</v>
      </c>
      <c r="J21" s="145">
        <v>182000</v>
      </c>
    </row>
    <row r="22" spans="1:10" ht="18.75" customHeight="1">
      <c r="A22" s="88"/>
      <c r="B22" s="97" t="s">
        <v>149</v>
      </c>
      <c r="C22" s="84" t="s">
        <v>150</v>
      </c>
      <c r="D22" s="18"/>
      <c r="E22" s="139">
        <v>175000</v>
      </c>
      <c r="F22" s="139"/>
      <c r="G22" s="140">
        <v>31000</v>
      </c>
      <c r="H22" s="139">
        <v>87823</v>
      </c>
      <c r="I22" s="139">
        <v>120000</v>
      </c>
      <c r="J22" s="141">
        <v>175000</v>
      </c>
    </row>
    <row r="23" spans="1:10" ht="18.75" customHeight="1">
      <c r="A23" s="88"/>
      <c r="B23" s="89" t="s">
        <v>151</v>
      </c>
      <c r="C23" s="85" t="s">
        <v>42</v>
      </c>
      <c r="D23" s="21"/>
      <c r="E23" s="134">
        <v>7000</v>
      </c>
      <c r="F23" s="134"/>
      <c r="G23" s="142" t="s">
        <v>16</v>
      </c>
      <c r="H23" s="134" t="s">
        <v>16</v>
      </c>
      <c r="I23" s="134">
        <v>7000</v>
      </c>
      <c r="J23" s="135">
        <v>7000</v>
      </c>
    </row>
    <row r="24" spans="1:10" ht="18.75" customHeight="1" thickBot="1">
      <c r="A24" s="101" t="s">
        <v>152</v>
      </c>
      <c r="B24" s="110"/>
      <c r="C24" s="105" t="s">
        <v>153</v>
      </c>
      <c r="D24" s="105"/>
      <c r="E24" s="143">
        <v>5000</v>
      </c>
      <c r="F24" s="143"/>
      <c r="G24" s="144" t="s">
        <v>16</v>
      </c>
      <c r="H24" s="143">
        <v>460</v>
      </c>
      <c r="I24" s="143">
        <v>4200</v>
      </c>
      <c r="J24" s="145">
        <v>5000</v>
      </c>
    </row>
    <row r="25" spans="1:10" ht="18.75" customHeight="1">
      <c r="A25" s="88"/>
      <c r="B25" s="97" t="s">
        <v>154</v>
      </c>
      <c r="C25" s="84" t="s">
        <v>155</v>
      </c>
      <c r="D25" s="18"/>
      <c r="E25" s="139">
        <v>5000</v>
      </c>
      <c r="F25" s="139"/>
      <c r="G25" s="140" t="s">
        <v>16</v>
      </c>
      <c r="H25" s="139">
        <v>460</v>
      </c>
      <c r="I25" s="139">
        <v>4200</v>
      </c>
      <c r="J25" s="141">
        <v>5000</v>
      </c>
    </row>
    <row r="26" spans="1:10" ht="18.75" customHeight="1" thickBot="1">
      <c r="A26" s="101" t="s">
        <v>87</v>
      </c>
      <c r="B26" s="110"/>
      <c r="C26" s="105" t="s">
        <v>25</v>
      </c>
      <c r="D26" s="105"/>
      <c r="E26" s="143">
        <v>121831</v>
      </c>
      <c r="F26" s="143"/>
      <c r="G26" s="143">
        <v>20731</v>
      </c>
      <c r="H26" s="143">
        <v>32992</v>
      </c>
      <c r="I26" s="143">
        <v>102780</v>
      </c>
      <c r="J26" s="145">
        <v>121831</v>
      </c>
    </row>
    <row r="27" spans="1:10" ht="18.75" customHeight="1">
      <c r="A27" s="80"/>
      <c r="B27" s="97" t="s">
        <v>88</v>
      </c>
      <c r="C27" s="84" t="s">
        <v>29</v>
      </c>
      <c r="D27" s="84"/>
      <c r="E27" s="139">
        <v>105831</v>
      </c>
      <c r="F27" s="139"/>
      <c r="G27" s="139">
        <v>20717</v>
      </c>
      <c r="H27" s="139">
        <v>32600</v>
      </c>
      <c r="I27" s="139">
        <v>81230</v>
      </c>
      <c r="J27" s="141">
        <v>105831</v>
      </c>
    </row>
    <row r="28" spans="1:10" ht="18.75" customHeight="1">
      <c r="A28" s="80"/>
      <c r="B28" s="86" t="s">
        <v>156</v>
      </c>
      <c r="C28" s="87" t="s">
        <v>42</v>
      </c>
      <c r="D28" s="87"/>
      <c r="E28" s="146">
        <v>16000</v>
      </c>
      <c r="F28" s="146"/>
      <c r="G28" s="146">
        <v>14</v>
      </c>
      <c r="H28" s="146">
        <v>392</v>
      </c>
      <c r="I28" s="146">
        <v>21550</v>
      </c>
      <c r="J28" s="147">
        <v>16000</v>
      </c>
    </row>
    <row r="29" spans="1:10" ht="18.75" customHeight="1">
      <c r="A29" s="124">
        <v>1</v>
      </c>
      <c r="B29" s="125">
        <v>2</v>
      </c>
      <c r="C29" s="126">
        <v>3</v>
      </c>
      <c r="D29" s="127"/>
      <c r="E29" s="126">
        <v>4</v>
      </c>
      <c r="F29" s="127"/>
      <c r="G29" s="126">
        <v>5</v>
      </c>
      <c r="H29" s="126">
        <v>6</v>
      </c>
      <c r="I29" s="126">
        <v>7</v>
      </c>
      <c r="J29" s="128">
        <v>8</v>
      </c>
    </row>
    <row r="30" spans="1:10" ht="18.75" customHeight="1" thickBot="1">
      <c r="A30" s="101" t="s">
        <v>207</v>
      </c>
      <c r="B30" s="104"/>
      <c r="C30" s="105" t="s">
        <v>208</v>
      </c>
      <c r="D30" s="105"/>
      <c r="E30" s="143">
        <v>126450</v>
      </c>
      <c r="F30" s="143"/>
      <c r="G30" s="143">
        <v>8070</v>
      </c>
      <c r="H30" s="143">
        <v>21350</v>
      </c>
      <c r="I30" s="143">
        <v>60200</v>
      </c>
      <c r="J30" s="145">
        <v>126450</v>
      </c>
    </row>
    <row r="31" spans="1:10" ht="18.75" customHeight="1">
      <c r="A31" s="80"/>
      <c r="B31" s="94" t="s">
        <v>218</v>
      </c>
      <c r="C31" s="95" t="s">
        <v>209</v>
      </c>
      <c r="D31" s="95"/>
      <c r="E31" s="148">
        <v>92450</v>
      </c>
      <c r="F31" s="148"/>
      <c r="G31" s="148">
        <v>1820</v>
      </c>
      <c r="H31" s="148">
        <v>12350</v>
      </c>
      <c r="I31" s="148">
        <v>38200</v>
      </c>
      <c r="J31" s="149">
        <v>92450</v>
      </c>
    </row>
    <row r="32" spans="1:10" ht="18.75" customHeight="1">
      <c r="A32" s="80"/>
      <c r="B32" s="97" t="s">
        <v>210</v>
      </c>
      <c r="C32" s="84" t="s">
        <v>211</v>
      </c>
      <c r="D32" s="84"/>
      <c r="E32" s="139">
        <v>20000</v>
      </c>
      <c r="F32" s="139"/>
      <c r="G32" s="139">
        <v>6250</v>
      </c>
      <c r="H32" s="139">
        <v>9000</v>
      </c>
      <c r="I32" s="139">
        <v>15000</v>
      </c>
      <c r="J32" s="141">
        <v>20000</v>
      </c>
    </row>
    <row r="33" spans="1:10" ht="18.75" customHeight="1">
      <c r="A33" s="80"/>
      <c r="B33" s="89" t="s">
        <v>219</v>
      </c>
      <c r="C33" s="85" t="s">
        <v>220</v>
      </c>
      <c r="D33" s="85"/>
      <c r="E33" s="134">
        <v>14000</v>
      </c>
      <c r="F33" s="134"/>
      <c r="G33" s="142" t="s">
        <v>16</v>
      </c>
      <c r="H33" s="142" t="s">
        <v>16</v>
      </c>
      <c r="I33" s="134">
        <v>7000</v>
      </c>
      <c r="J33" s="135">
        <v>14000</v>
      </c>
    </row>
    <row r="34" spans="1:10" ht="18.75" customHeight="1" thickBot="1">
      <c r="A34" s="101" t="s">
        <v>89</v>
      </c>
      <c r="B34" s="104"/>
      <c r="C34" s="105" t="s">
        <v>90</v>
      </c>
      <c r="D34" s="105"/>
      <c r="E34" s="143">
        <v>1249876</v>
      </c>
      <c r="F34" s="143"/>
      <c r="G34" s="144">
        <v>328811</v>
      </c>
      <c r="H34" s="144">
        <v>618340</v>
      </c>
      <c r="I34" s="143">
        <v>933835</v>
      </c>
      <c r="J34" s="145">
        <v>1249876</v>
      </c>
    </row>
    <row r="35" spans="1:10" ht="18.75" customHeight="1">
      <c r="A35" s="80"/>
      <c r="B35" s="97" t="s">
        <v>91</v>
      </c>
      <c r="C35" s="84" t="s">
        <v>55</v>
      </c>
      <c r="D35" s="84"/>
      <c r="E35" s="139">
        <v>80990</v>
      </c>
      <c r="F35" s="139"/>
      <c r="G35" s="140">
        <v>22663</v>
      </c>
      <c r="H35" s="140">
        <v>39400</v>
      </c>
      <c r="I35" s="139">
        <v>58775</v>
      </c>
      <c r="J35" s="141">
        <v>80990</v>
      </c>
    </row>
    <row r="36" spans="1:10" ht="18.75" customHeight="1">
      <c r="A36" s="80"/>
      <c r="B36" s="89" t="s">
        <v>157</v>
      </c>
      <c r="C36" s="91" t="s">
        <v>56</v>
      </c>
      <c r="D36" s="91"/>
      <c r="E36" s="150">
        <v>76500</v>
      </c>
      <c r="F36" s="151"/>
      <c r="G36" s="150">
        <v>15925</v>
      </c>
      <c r="H36" s="150">
        <v>37340</v>
      </c>
      <c r="I36" s="150">
        <v>51100</v>
      </c>
      <c r="J36" s="152">
        <v>76500</v>
      </c>
    </row>
    <row r="37" spans="1:10" ht="18.75" customHeight="1">
      <c r="A37" s="80"/>
      <c r="B37" s="89" t="s">
        <v>93</v>
      </c>
      <c r="C37" s="91" t="s">
        <v>57</v>
      </c>
      <c r="D37" s="91"/>
      <c r="E37" s="151">
        <v>1040003</v>
      </c>
      <c r="F37" s="151"/>
      <c r="G37" s="150">
        <v>290223</v>
      </c>
      <c r="H37" s="150">
        <v>522600</v>
      </c>
      <c r="I37" s="151">
        <v>790200</v>
      </c>
      <c r="J37" s="135">
        <v>1040003</v>
      </c>
    </row>
    <row r="38" spans="1:10" ht="18.75" customHeight="1">
      <c r="A38" s="80"/>
      <c r="B38" s="89" t="s">
        <v>158</v>
      </c>
      <c r="C38" s="91" t="s">
        <v>159</v>
      </c>
      <c r="D38" s="91"/>
      <c r="E38" s="151">
        <v>48000</v>
      </c>
      <c r="F38" s="151"/>
      <c r="G38" s="150" t="s">
        <v>16</v>
      </c>
      <c r="H38" s="150">
        <v>19000</v>
      </c>
      <c r="I38" s="151">
        <v>31380</v>
      </c>
      <c r="J38" s="153">
        <v>48000</v>
      </c>
    </row>
    <row r="39" spans="1:10" ht="18.75" customHeight="1">
      <c r="A39" s="80"/>
      <c r="B39" s="89" t="s">
        <v>92</v>
      </c>
      <c r="C39" s="91" t="s">
        <v>160</v>
      </c>
      <c r="D39" s="91"/>
      <c r="E39" s="150">
        <v>2383</v>
      </c>
      <c r="F39" s="151"/>
      <c r="G39" s="150" t="s">
        <v>16</v>
      </c>
      <c r="H39" s="150" t="s">
        <v>16</v>
      </c>
      <c r="I39" s="150">
        <v>1380</v>
      </c>
      <c r="J39" s="152">
        <v>2383</v>
      </c>
    </row>
    <row r="40" spans="1:10" ht="18.75" customHeight="1">
      <c r="A40" s="80"/>
      <c r="B40" s="89" t="s">
        <v>161</v>
      </c>
      <c r="C40" s="91" t="s">
        <v>162</v>
      </c>
      <c r="D40" s="91"/>
      <c r="E40" s="151">
        <v>2000</v>
      </c>
      <c r="F40" s="151"/>
      <c r="G40" s="150" t="s">
        <v>16</v>
      </c>
      <c r="H40" s="150" t="s">
        <v>16</v>
      </c>
      <c r="I40" s="151">
        <v>1000</v>
      </c>
      <c r="J40" s="135">
        <v>2000</v>
      </c>
    </row>
    <row r="41" spans="1:10" ht="18.75" customHeight="1">
      <c r="A41" s="111"/>
      <c r="B41" s="112"/>
      <c r="C41" s="113" t="s">
        <v>95</v>
      </c>
      <c r="D41" s="113"/>
      <c r="E41" s="154"/>
      <c r="F41" s="154"/>
      <c r="G41" s="155"/>
      <c r="H41" s="156"/>
      <c r="I41" s="154"/>
      <c r="J41" s="157"/>
    </row>
    <row r="42" spans="1:10" ht="18.75" customHeight="1" thickBot="1">
      <c r="A42" s="101" t="s">
        <v>94</v>
      </c>
      <c r="B42" s="104"/>
      <c r="C42" s="105" t="s">
        <v>96</v>
      </c>
      <c r="D42" s="105"/>
      <c r="E42" s="143">
        <v>8941</v>
      </c>
      <c r="F42" s="143"/>
      <c r="G42" s="144" t="s">
        <v>16</v>
      </c>
      <c r="H42" s="144">
        <v>7741</v>
      </c>
      <c r="I42" s="143">
        <v>7741</v>
      </c>
      <c r="J42" s="145">
        <v>8941</v>
      </c>
    </row>
    <row r="43" spans="1:10" ht="18.75" customHeight="1">
      <c r="A43" s="80"/>
      <c r="B43" s="82"/>
      <c r="C43" s="87" t="s">
        <v>98</v>
      </c>
      <c r="D43" s="19"/>
      <c r="E43" s="136"/>
      <c r="F43" s="136"/>
      <c r="G43" s="158"/>
      <c r="H43" s="158"/>
      <c r="I43" s="136"/>
      <c r="J43" s="138"/>
    </row>
    <row r="44" spans="1:10" ht="18.75" customHeight="1">
      <c r="A44" s="80"/>
      <c r="B44" s="97" t="s">
        <v>97</v>
      </c>
      <c r="C44" s="84" t="s">
        <v>99</v>
      </c>
      <c r="D44" s="84"/>
      <c r="E44" s="140">
        <v>1200</v>
      </c>
      <c r="F44" s="139"/>
      <c r="G44" s="140" t="s">
        <v>16</v>
      </c>
      <c r="H44" s="140" t="s">
        <v>16</v>
      </c>
      <c r="I44" s="140" t="s">
        <v>16</v>
      </c>
      <c r="J44" s="159">
        <v>1200</v>
      </c>
    </row>
    <row r="45" spans="1:10" ht="14.25" customHeight="1">
      <c r="A45" s="80"/>
      <c r="B45" s="96"/>
      <c r="C45" s="87" t="s">
        <v>163</v>
      </c>
      <c r="D45" s="87"/>
      <c r="E45" s="160"/>
      <c r="F45" s="146"/>
      <c r="G45" s="160"/>
      <c r="H45" s="160"/>
      <c r="I45" s="160"/>
      <c r="J45" s="161"/>
    </row>
    <row r="46" spans="1:10" ht="15.75" customHeight="1">
      <c r="A46" s="80"/>
      <c r="B46" s="96" t="s">
        <v>165</v>
      </c>
      <c r="C46" s="87" t="s">
        <v>164</v>
      </c>
      <c r="D46" s="87"/>
      <c r="E46" s="160">
        <v>7741</v>
      </c>
      <c r="F46" s="146"/>
      <c r="G46" s="160" t="s">
        <v>16</v>
      </c>
      <c r="H46" s="160">
        <v>7741</v>
      </c>
      <c r="I46" s="160">
        <v>7741</v>
      </c>
      <c r="J46" s="161">
        <v>7741</v>
      </c>
    </row>
    <row r="47" spans="1:10" ht="18" customHeight="1" thickBot="1">
      <c r="A47" s="101" t="s">
        <v>166</v>
      </c>
      <c r="B47" s="102"/>
      <c r="C47" s="120" t="s">
        <v>171</v>
      </c>
      <c r="D47" s="103"/>
      <c r="E47" s="162">
        <v>134485</v>
      </c>
      <c r="F47" s="129"/>
      <c r="G47" s="162">
        <v>31911</v>
      </c>
      <c r="H47" s="162">
        <v>71720</v>
      </c>
      <c r="I47" s="162">
        <v>92300</v>
      </c>
      <c r="J47" s="163">
        <v>134485</v>
      </c>
    </row>
    <row r="48" spans="1:10" ht="18.75" customHeight="1">
      <c r="A48" s="80"/>
      <c r="B48" s="86" t="s">
        <v>167</v>
      </c>
      <c r="C48" s="87" t="s">
        <v>168</v>
      </c>
      <c r="D48" s="87"/>
      <c r="E48" s="160">
        <v>134485</v>
      </c>
      <c r="F48" s="146"/>
      <c r="G48" s="160">
        <v>31911</v>
      </c>
      <c r="H48" s="160">
        <v>71720</v>
      </c>
      <c r="I48" s="160">
        <v>92300</v>
      </c>
      <c r="J48" s="161">
        <v>134485</v>
      </c>
    </row>
    <row r="49" spans="1:10" ht="18.75" customHeight="1" thickBot="1">
      <c r="A49" s="101" t="s">
        <v>169</v>
      </c>
      <c r="B49" s="102"/>
      <c r="C49" s="103" t="s">
        <v>170</v>
      </c>
      <c r="D49" s="103"/>
      <c r="E49" s="162">
        <v>95000</v>
      </c>
      <c r="F49" s="129"/>
      <c r="G49" s="162" t="s">
        <v>16</v>
      </c>
      <c r="H49" s="162">
        <v>39400</v>
      </c>
      <c r="I49" s="162">
        <v>70000</v>
      </c>
      <c r="J49" s="163">
        <v>95000</v>
      </c>
    </row>
    <row r="50" spans="1:10" ht="18.75" customHeight="1">
      <c r="A50" s="80"/>
      <c r="B50" s="94" t="s">
        <v>173</v>
      </c>
      <c r="C50" s="95" t="s">
        <v>172</v>
      </c>
      <c r="D50" s="95"/>
      <c r="E50" s="164">
        <v>95000</v>
      </c>
      <c r="F50" s="148"/>
      <c r="G50" s="164" t="s">
        <v>16</v>
      </c>
      <c r="H50" s="164">
        <v>39400</v>
      </c>
      <c r="I50" s="164">
        <v>70000</v>
      </c>
      <c r="J50" s="165">
        <v>95000</v>
      </c>
    </row>
    <row r="51" spans="1:10" ht="18.75" customHeight="1" thickBot="1">
      <c r="A51" s="101" t="s">
        <v>117</v>
      </c>
      <c r="B51" s="110"/>
      <c r="C51" s="105" t="s">
        <v>118</v>
      </c>
      <c r="D51" s="105"/>
      <c r="E51" s="144">
        <v>60000</v>
      </c>
      <c r="F51" s="143"/>
      <c r="G51" s="144" t="s">
        <v>16</v>
      </c>
      <c r="H51" s="144" t="s">
        <v>16</v>
      </c>
      <c r="I51" s="144">
        <v>45000</v>
      </c>
      <c r="J51" s="166">
        <v>60000</v>
      </c>
    </row>
    <row r="52" spans="1:10" ht="18.75" customHeight="1">
      <c r="A52" s="80"/>
      <c r="B52" s="94" t="s">
        <v>174</v>
      </c>
      <c r="C52" s="95" t="s">
        <v>59</v>
      </c>
      <c r="D52" s="95"/>
      <c r="E52" s="164">
        <v>60000</v>
      </c>
      <c r="F52" s="148"/>
      <c r="G52" s="164" t="s">
        <v>16</v>
      </c>
      <c r="H52" s="164" t="s">
        <v>16</v>
      </c>
      <c r="I52" s="164">
        <v>45000</v>
      </c>
      <c r="J52" s="165">
        <v>60000</v>
      </c>
    </row>
    <row r="53" spans="1:10" ht="18.75" customHeight="1">
      <c r="A53" s="124">
        <v>1</v>
      </c>
      <c r="B53" s="125">
        <v>2</v>
      </c>
      <c r="C53" s="126">
        <v>3</v>
      </c>
      <c r="D53" s="127"/>
      <c r="E53" s="126">
        <v>4</v>
      </c>
      <c r="F53" s="127"/>
      <c r="G53" s="126">
        <v>5</v>
      </c>
      <c r="H53" s="126">
        <v>6</v>
      </c>
      <c r="I53" s="126">
        <v>7</v>
      </c>
      <c r="J53" s="126">
        <v>8</v>
      </c>
    </row>
    <row r="54" spans="1:10" ht="18.75" customHeight="1" thickBot="1">
      <c r="A54" s="101" t="s">
        <v>125</v>
      </c>
      <c r="B54" s="102"/>
      <c r="C54" s="103" t="s">
        <v>31</v>
      </c>
      <c r="D54" s="103"/>
      <c r="E54" s="162">
        <v>4067252</v>
      </c>
      <c r="F54" s="162"/>
      <c r="G54" s="162">
        <v>1070364</v>
      </c>
      <c r="H54" s="162">
        <v>2114984</v>
      </c>
      <c r="I54" s="162">
        <v>3111794</v>
      </c>
      <c r="J54" s="163">
        <v>4067252</v>
      </c>
    </row>
    <row r="55" spans="1:10" ht="18.75" customHeight="1">
      <c r="A55" s="93"/>
      <c r="B55" s="94" t="s">
        <v>126</v>
      </c>
      <c r="C55" s="95" t="s">
        <v>32</v>
      </c>
      <c r="D55" s="95"/>
      <c r="E55" s="164">
        <v>2856725</v>
      </c>
      <c r="F55" s="164"/>
      <c r="G55" s="164">
        <v>749325</v>
      </c>
      <c r="H55" s="164">
        <v>1463600</v>
      </c>
      <c r="I55" s="164">
        <v>2155040</v>
      </c>
      <c r="J55" s="165">
        <v>2856725</v>
      </c>
    </row>
    <row r="56" spans="1:10" ht="18.75" customHeight="1">
      <c r="A56" s="83"/>
      <c r="B56" s="97" t="s">
        <v>175</v>
      </c>
      <c r="C56" s="84" t="s">
        <v>176</v>
      </c>
      <c r="D56" s="84"/>
      <c r="E56" s="140">
        <v>376103</v>
      </c>
      <c r="F56" s="140"/>
      <c r="G56" s="140">
        <v>102169</v>
      </c>
      <c r="H56" s="140">
        <v>198670</v>
      </c>
      <c r="I56" s="140">
        <v>315200</v>
      </c>
      <c r="J56" s="159">
        <v>376103</v>
      </c>
    </row>
    <row r="57" spans="1:10" ht="18.75" customHeight="1">
      <c r="A57" s="83"/>
      <c r="B57" s="89" t="s">
        <v>127</v>
      </c>
      <c r="C57" s="85" t="s">
        <v>34</v>
      </c>
      <c r="D57" s="85"/>
      <c r="E57" s="142">
        <v>313050</v>
      </c>
      <c r="F57" s="142"/>
      <c r="G57" s="142">
        <v>70650</v>
      </c>
      <c r="H57" s="142">
        <v>143400</v>
      </c>
      <c r="I57" s="142">
        <v>230400</v>
      </c>
      <c r="J57" s="167">
        <v>313050</v>
      </c>
    </row>
    <row r="58" spans="1:10" ht="18.75" customHeight="1">
      <c r="A58" s="83"/>
      <c r="B58" s="89" t="s">
        <v>177</v>
      </c>
      <c r="C58" s="85" t="s">
        <v>35</v>
      </c>
      <c r="D58" s="85"/>
      <c r="E58" s="142">
        <v>215880</v>
      </c>
      <c r="F58" s="142"/>
      <c r="G58" s="142">
        <v>65140</v>
      </c>
      <c r="H58" s="142">
        <v>134980</v>
      </c>
      <c r="I58" s="142">
        <v>178030</v>
      </c>
      <c r="J58" s="167">
        <v>215880</v>
      </c>
    </row>
    <row r="59" spans="1:10" ht="18.75" customHeight="1">
      <c r="A59" s="83"/>
      <c r="B59" s="89" t="s">
        <v>178</v>
      </c>
      <c r="C59" s="85" t="s">
        <v>36</v>
      </c>
      <c r="D59" s="85"/>
      <c r="E59" s="142">
        <v>292790</v>
      </c>
      <c r="F59" s="142"/>
      <c r="G59" s="142">
        <v>83080</v>
      </c>
      <c r="H59" s="142">
        <v>161630</v>
      </c>
      <c r="I59" s="142">
        <v>220420</v>
      </c>
      <c r="J59" s="167">
        <v>292790</v>
      </c>
    </row>
    <row r="60" spans="1:10" ht="18.75" customHeight="1">
      <c r="A60" s="83"/>
      <c r="B60" s="89" t="s">
        <v>128</v>
      </c>
      <c r="C60" s="85" t="s">
        <v>42</v>
      </c>
      <c r="D60" s="85"/>
      <c r="E60" s="142">
        <v>12704</v>
      </c>
      <c r="F60" s="142"/>
      <c r="G60" s="142" t="s">
        <v>16</v>
      </c>
      <c r="H60" s="142">
        <v>12704</v>
      </c>
      <c r="I60" s="142">
        <v>12704</v>
      </c>
      <c r="J60" s="167">
        <v>12704</v>
      </c>
    </row>
    <row r="61" spans="1:10" ht="18.75" customHeight="1" thickBot="1">
      <c r="A61" s="101" t="s">
        <v>129</v>
      </c>
      <c r="B61" s="106"/>
      <c r="C61" s="107" t="s">
        <v>43</v>
      </c>
      <c r="D61" s="107"/>
      <c r="E61" s="168">
        <v>103392</v>
      </c>
      <c r="F61" s="168"/>
      <c r="G61" s="168">
        <v>7450</v>
      </c>
      <c r="H61" s="168">
        <v>15900</v>
      </c>
      <c r="I61" s="168">
        <v>75192</v>
      </c>
      <c r="J61" s="169">
        <v>103392</v>
      </c>
    </row>
    <row r="62" spans="1:10" s="99" customFormat="1" ht="18.75" customHeight="1">
      <c r="A62" s="98"/>
      <c r="B62" s="108" t="s">
        <v>179</v>
      </c>
      <c r="C62" s="109" t="s">
        <v>180</v>
      </c>
      <c r="D62" s="109"/>
      <c r="E62" s="131">
        <v>15192</v>
      </c>
      <c r="F62" s="131"/>
      <c r="G62" s="132" t="s">
        <v>16</v>
      </c>
      <c r="H62" s="132" t="s">
        <v>16</v>
      </c>
      <c r="I62" s="131">
        <v>15192</v>
      </c>
      <c r="J62" s="133">
        <v>15192</v>
      </c>
    </row>
    <row r="63" spans="1:10" ht="18.75" customHeight="1">
      <c r="A63" s="80"/>
      <c r="B63" s="97" t="s">
        <v>130</v>
      </c>
      <c r="C63" s="84" t="s">
        <v>44</v>
      </c>
      <c r="D63" s="84"/>
      <c r="E63" s="139">
        <v>88200</v>
      </c>
      <c r="F63" s="139"/>
      <c r="G63" s="139">
        <v>7450</v>
      </c>
      <c r="H63" s="139">
        <v>15900</v>
      </c>
      <c r="I63" s="139">
        <v>60000</v>
      </c>
      <c r="J63" s="141">
        <v>88200</v>
      </c>
    </row>
    <row r="64" spans="1:10" ht="18.75" customHeight="1" thickBot="1">
      <c r="A64" s="101" t="s">
        <v>131</v>
      </c>
      <c r="B64" s="104"/>
      <c r="C64" s="105" t="s">
        <v>45</v>
      </c>
      <c r="D64" s="105"/>
      <c r="E64" s="143">
        <v>1680926</v>
      </c>
      <c r="F64" s="143"/>
      <c r="G64" s="143">
        <v>381772</v>
      </c>
      <c r="H64" s="143">
        <v>826177</v>
      </c>
      <c r="I64" s="143">
        <v>1187189</v>
      </c>
      <c r="J64" s="145">
        <v>1680926</v>
      </c>
    </row>
    <row r="65" spans="1:10" ht="18.75" customHeight="1">
      <c r="A65" s="80"/>
      <c r="B65" s="86"/>
      <c r="C65" s="87" t="s">
        <v>133</v>
      </c>
      <c r="D65" s="87"/>
      <c r="E65" s="146"/>
      <c r="F65" s="146"/>
      <c r="G65" s="146"/>
      <c r="H65" s="146"/>
      <c r="I65" s="146"/>
      <c r="J65" s="147"/>
    </row>
    <row r="66" spans="1:10" ht="18.75" customHeight="1">
      <c r="A66" s="80"/>
      <c r="B66" s="86" t="s">
        <v>132</v>
      </c>
      <c r="C66" s="87" t="s">
        <v>134</v>
      </c>
      <c r="D66" s="87"/>
      <c r="E66" s="146">
        <v>773364</v>
      </c>
      <c r="F66" s="146"/>
      <c r="G66" s="146">
        <v>159617</v>
      </c>
      <c r="H66" s="146">
        <v>363200</v>
      </c>
      <c r="I66" s="146">
        <v>504056</v>
      </c>
      <c r="J66" s="147">
        <v>773364</v>
      </c>
    </row>
    <row r="67" spans="1:10" ht="18.75" customHeight="1">
      <c r="A67" s="80"/>
      <c r="B67" s="89" t="s">
        <v>135</v>
      </c>
      <c r="C67" s="85" t="s">
        <v>50</v>
      </c>
      <c r="D67" s="85"/>
      <c r="E67" s="134">
        <v>506000</v>
      </c>
      <c r="F67" s="134"/>
      <c r="G67" s="142">
        <v>129774</v>
      </c>
      <c r="H67" s="142">
        <v>260860</v>
      </c>
      <c r="I67" s="134">
        <v>389333</v>
      </c>
      <c r="J67" s="135">
        <v>506000</v>
      </c>
    </row>
    <row r="68" spans="1:10" ht="18.75" customHeight="1">
      <c r="A68" s="80"/>
      <c r="B68" s="89" t="s">
        <v>136</v>
      </c>
      <c r="C68" s="85" t="s">
        <v>51</v>
      </c>
      <c r="D68" s="85"/>
      <c r="E68" s="134">
        <v>11300</v>
      </c>
      <c r="F68" s="134"/>
      <c r="G68" s="134">
        <v>871</v>
      </c>
      <c r="H68" s="134">
        <v>3900</v>
      </c>
      <c r="I68" s="134">
        <v>8100</v>
      </c>
      <c r="J68" s="135">
        <v>11300</v>
      </c>
    </row>
    <row r="69" spans="1:10" ht="18.75" customHeight="1">
      <c r="A69" s="80"/>
      <c r="B69" s="89" t="s">
        <v>137</v>
      </c>
      <c r="C69" s="85" t="s">
        <v>138</v>
      </c>
      <c r="D69" s="85"/>
      <c r="E69" s="134">
        <v>246533</v>
      </c>
      <c r="F69" s="134"/>
      <c r="G69" s="134">
        <v>58940</v>
      </c>
      <c r="H69" s="134">
        <v>123400</v>
      </c>
      <c r="I69" s="134">
        <v>178235</v>
      </c>
      <c r="J69" s="135">
        <v>246533</v>
      </c>
    </row>
    <row r="70" spans="1:10" ht="18.75" customHeight="1">
      <c r="A70" s="80"/>
      <c r="B70" s="89" t="s">
        <v>139</v>
      </c>
      <c r="C70" s="85" t="s">
        <v>140</v>
      </c>
      <c r="D70" s="85"/>
      <c r="E70" s="134">
        <v>75808</v>
      </c>
      <c r="F70" s="134"/>
      <c r="G70" s="134">
        <v>10210</v>
      </c>
      <c r="H70" s="134">
        <v>30757</v>
      </c>
      <c r="I70" s="134">
        <v>49265</v>
      </c>
      <c r="J70" s="135">
        <v>75808</v>
      </c>
    </row>
    <row r="71" spans="1:10" ht="18.75" customHeight="1">
      <c r="A71" s="80"/>
      <c r="B71" s="90" t="s">
        <v>141</v>
      </c>
      <c r="C71" s="91" t="s">
        <v>42</v>
      </c>
      <c r="D71" s="91"/>
      <c r="E71" s="151">
        <v>67921</v>
      </c>
      <c r="F71" s="151"/>
      <c r="G71" s="151">
        <v>22360</v>
      </c>
      <c r="H71" s="151">
        <v>44060</v>
      </c>
      <c r="I71" s="151">
        <v>58200</v>
      </c>
      <c r="J71" s="153">
        <v>67921</v>
      </c>
    </row>
    <row r="72" spans="1:10" ht="18.75" customHeight="1" thickBot="1">
      <c r="A72" s="101" t="s">
        <v>181</v>
      </c>
      <c r="B72" s="102"/>
      <c r="C72" s="103" t="s">
        <v>182</v>
      </c>
      <c r="D72" s="103"/>
      <c r="E72" s="129">
        <v>91830</v>
      </c>
      <c r="F72" s="129"/>
      <c r="G72" s="129">
        <v>26590</v>
      </c>
      <c r="H72" s="129">
        <v>53400</v>
      </c>
      <c r="I72" s="129">
        <v>71500</v>
      </c>
      <c r="J72" s="130">
        <v>91830</v>
      </c>
    </row>
    <row r="73" spans="1:10" ht="18.75" customHeight="1">
      <c r="A73" s="80"/>
      <c r="B73" s="86" t="s">
        <v>183</v>
      </c>
      <c r="C73" s="87" t="s">
        <v>184</v>
      </c>
      <c r="D73" s="87"/>
      <c r="E73" s="146">
        <v>91830</v>
      </c>
      <c r="F73" s="146"/>
      <c r="G73" s="146">
        <v>26590</v>
      </c>
      <c r="H73" s="146">
        <v>53400</v>
      </c>
      <c r="I73" s="146">
        <v>71500</v>
      </c>
      <c r="J73" s="147">
        <v>91830</v>
      </c>
    </row>
    <row r="74" spans="1:10" ht="18.75" customHeight="1">
      <c r="A74" s="80"/>
      <c r="B74" s="90" t="s">
        <v>185</v>
      </c>
      <c r="C74" s="91" t="s">
        <v>186</v>
      </c>
      <c r="D74" s="91"/>
      <c r="E74" s="150" t="s">
        <v>16</v>
      </c>
      <c r="F74" s="150"/>
      <c r="G74" s="150" t="s">
        <v>16</v>
      </c>
      <c r="H74" s="150" t="s">
        <v>16</v>
      </c>
      <c r="I74" s="150" t="s">
        <v>16</v>
      </c>
      <c r="J74" s="152" t="s">
        <v>16</v>
      </c>
    </row>
    <row r="75" spans="1:10" ht="18.75" customHeight="1" thickBot="1">
      <c r="A75" s="101" t="s">
        <v>187</v>
      </c>
      <c r="B75" s="102"/>
      <c r="C75" s="103" t="s">
        <v>188</v>
      </c>
      <c r="D75" s="103"/>
      <c r="E75" s="129">
        <v>1183243</v>
      </c>
      <c r="F75" s="129"/>
      <c r="G75" s="129">
        <v>79160</v>
      </c>
      <c r="H75" s="129">
        <v>273530</v>
      </c>
      <c r="I75" s="129">
        <v>713824</v>
      </c>
      <c r="J75" s="130">
        <v>1183243</v>
      </c>
    </row>
    <row r="76" spans="1:10" ht="18.75" customHeight="1">
      <c r="A76" s="80"/>
      <c r="B76" s="86" t="s">
        <v>189</v>
      </c>
      <c r="C76" s="87" t="s">
        <v>199</v>
      </c>
      <c r="D76" s="87"/>
      <c r="E76" s="146">
        <v>1045619</v>
      </c>
      <c r="F76" s="146"/>
      <c r="G76" s="146">
        <v>50400</v>
      </c>
      <c r="H76" s="146">
        <v>225000</v>
      </c>
      <c r="I76" s="146">
        <v>619700</v>
      </c>
      <c r="J76" s="147">
        <v>1045619</v>
      </c>
    </row>
    <row r="77" spans="1:10" ht="18.75" customHeight="1">
      <c r="A77" s="124">
        <v>1</v>
      </c>
      <c r="B77" s="125">
        <v>2</v>
      </c>
      <c r="C77" s="126">
        <v>3</v>
      </c>
      <c r="D77" s="127"/>
      <c r="E77" s="126">
        <v>4</v>
      </c>
      <c r="F77" s="127"/>
      <c r="G77" s="126">
        <v>5</v>
      </c>
      <c r="H77" s="126">
        <v>6</v>
      </c>
      <c r="I77" s="126">
        <v>7</v>
      </c>
      <c r="J77" s="128">
        <v>8</v>
      </c>
    </row>
    <row r="78" spans="1:10" ht="18.75" customHeight="1">
      <c r="A78" s="80"/>
      <c r="B78" s="90" t="s">
        <v>190</v>
      </c>
      <c r="C78" s="91" t="s">
        <v>200</v>
      </c>
      <c r="D78" s="91"/>
      <c r="E78" s="151">
        <v>30000</v>
      </c>
      <c r="F78" s="151"/>
      <c r="G78" s="151">
        <v>100</v>
      </c>
      <c r="H78" s="151">
        <v>600</v>
      </c>
      <c r="I78" s="151">
        <v>24000</v>
      </c>
      <c r="J78" s="153">
        <v>30000</v>
      </c>
    </row>
    <row r="79" spans="1:10" ht="18.75" customHeight="1">
      <c r="A79" s="80"/>
      <c r="B79" s="90" t="s">
        <v>191</v>
      </c>
      <c r="C79" s="91" t="s">
        <v>201</v>
      </c>
      <c r="D79" s="91"/>
      <c r="E79" s="151">
        <v>4000</v>
      </c>
      <c r="F79" s="151"/>
      <c r="G79" s="150" t="s">
        <v>16</v>
      </c>
      <c r="H79" s="150" t="s">
        <v>16</v>
      </c>
      <c r="I79" s="151">
        <v>3500</v>
      </c>
      <c r="J79" s="153">
        <v>4000</v>
      </c>
    </row>
    <row r="80" spans="1:11" ht="18.75" customHeight="1">
      <c r="A80" s="116">
        <v>1</v>
      </c>
      <c r="B80" s="118" t="s">
        <v>221</v>
      </c>
      <c r="C80" s="119" t="s">
        <v>222</v>
      </c>
      <c r="D80" s="117"/>
      <c r="E80" s="170">
        <v>5124</v>
      </c>
      <c r="F80" s="170"/>
      <c r="G80" s="171" t="s">
        <v>16</v>
      </c>
      <c r="H80" s="171" t="s">
        <v>16</v>
      </c>
      <c r="I80" s="170">
        <v>5124</v>
      </c>
      <c r="J80" s="172">
        <v>5124</v>
      </c>
      <c r="K80" s="64"/>
    </row>
    <row r="81" spans="1:10" ht="18.75" customHeight="1">
      <c r="A81" s="80"/>
      <c r="B81" s="90" t="s">
        <v>192</v>
      </c>
      <c r="C81" s="91" t="s">
        <v>202</v>
      </c>
      <c r="D81" s="91"/>
      <c r="E81" s="151">
        <v>1500</v>
      </c>
      <c r="F81" s="151"/>
      <c r="G81" s="151">
        <v>200</v>
      </c>
      <c r="H81" s="151">
        <v>930</v>
      </c>
      <c r="I81" s="151">
        <v>1500</v>
      </c>
      <c r="J81" s="153">
        <v>1500</v>
      </c>
    </row>
    <row r="82" spans="1:10" ht="18.75" customHeight="1">
      <c r="A82" s="80"/>
      <c r="B82" s="90" t="s">
        <v>193</v>
      </c>
      <c r="C82" s="91" t="s">
        <v>203</v>
      </c>
      <c r="D82" s="91"/>
      <c r="E82" s="151">
        <v>97000</v>
      </c>
      <c r="F82" s="151"/>
      <c r="G82" s="151">
        <v>28460</v>
      </c>
      <c r="H82" s="151">
        <v>47000</v>
      </c>
      <c r="I82" s="151">
        <v>60000</v>
      </c>
      <c r="J82" s="153">
        <v>97000</v>
      </c>
    </row>
    <row r="83" spans="1:10" ht="18.75" customHeight="1" thickBot="1">
      <c r="A83" s="101" t="s">
        <v>194</v>
      </c>
      <c r="B83" s="102"/>
      <c r="C83" s="103" t="s">
        <v>195</v>
      </c>
      <c r="D83" s="103"/>
      <c r="E83" s="129">
        <v>72000</v>
      </c>
      <c r="F83" s="129"/>
      <c r="G83" s="129">
        <v>19885</v>
      </c>
      <c r="H83" s="129">
        <v>37700</v>
      </c>
      <c r="I83" s="129">
        <v>60300</v>
      </c>
      <c r="J83" s="130">
        <v>72000</v>
      </c>
    </row>
    <row r="84" spans="1:10" ht="18.75" customHeight="1">
      <c r="A84" s="80"/>
      <c r="B84" s="86" t="s">
        <v>196</v>
      </c>
      <c r="C84" s="87" t="s">
        <v>40</v>
      </c>
      <c r="D84" s="87"/>
      <c r="E84" s="146">
        <v>67000</v>
      </c>
      <c r="F84" s="146"/>
      <c r="G84" s="146">
        <v>19885</v>
      </c>
      <c r="H84" s="146">
        <v>37700</v>
      </c>
      <c r="I84" s="146">
        <v>55300</v>
      </c>
      <c r="J84" s="147">
        <v>67000</v>
      </c>
    </row>
    <row r="85" spans="1:10" ht="18.75" customHeight="1">
      <c r="A85" s="80"/>
      <c r="B85" s="90" t="s">
        <v>197</v>
      </c>
      <c r="C85" s="91" t="s">
        <v>42</v>
      </c>
      <c r="D85" s="91"/>
      <c r="E85" s="151">
        <v>5000</v>
      </c>
      <c r="F85" s="151"/>
      <c r="G85" s="150" t="s">
        <v>16</v>
      </c>
      <c r="H85" s="150" t="s">
        <v>16</v>
      </c>
      <c r="I85" s="151">
        <v>5000</v>
      </c>
      <c r="J85" s="153">
        <v>5000</v>
      </c>
    </row>
    <row r="86" spans="1:10" ht="18.75" customHeight="1" thickBot="1">
      <c r="A86" s="101" t="s">
        <v>198</v>
      </c>
      <c r="B86" s="102"/>
      <c r="C86" s="103" t="s">
        <v>52</v>
      </c>
      <c r="D86" s="103"/>
      <c r="E86" s="129">
        <v>54500</v>
      </c>
      <c r="F86" s="129"/>
      <c r="G86" s="129">
        <v>12560</v>
      </c>
      <c r="H86" s="129">
        <v>28240</v>
      </c>
      <c r="I86" s="129">
        <v>45000</v>
      </c>
      <c r="J86" s="130">
        <v>54500</v>
      </c>
    </row>
    <row r="87" spans="1:10" ht="18.75" customHeight="1" thickBot="1">
      <c r="A87" s="80"/>
      <c r="B87" s="86" t="s">
        <v>204</v>
      </c>
      <c r="C87" s="87" t="s">
        <v>205</v>
      </c>
      <c r="D87" s="87"/>
      <c r="E87" s="146">
        <v>54500</v>
      </c>
      <c r="F87" s="146"/>
      <c r="G87" s="146">
        <v>12560</v>
      </c>
      <c r="H87" s="146">
        <v>28240</v>
      </c>
      <c r="I87" s="146">
        <v>45000</v>
      </c>
      <c r="J87" s="147">
        <v>54500</v>
      </c>
    </row>
    <row r="88" spans="1:14" ht="18.75" customHeight="1" thickBot="1">
      <c r="A88" s="76"/>
      <c r="B88" s="77"/>
      <c r="C88" s="65" t="s">
        <v>63</v>
      </c>
      <c r="D88" s="65"/>
      <c r="E88" s="173">
        <v>9518213</v>
      </c>
      <c r="F88" s="173"/>
      <c r="G88" s="173">
        <v>2044664</v>
      </c>
      <c r="H88" s="173">
        <v>4301077</v>
      </c>
      <c r="I88" s="173">
        <v>6943455</v>
      </c>
      <c r="J88" s="173">
        <v>9518213</v>
      </c>
      <c r="N88" t="s">
        <v>212</v>
      </c>
    </row>
    <row r="90" spans="8:10" ht="15">
      <c r="H90" s="73"/>
      <c r="I90" s="73"/>
      <c r="J90" s="73"/>
    </row>
    <row r="91" spans="8:10" ht="15">
      <c r="H91" s="73"/>
      <c r="I91" s="73"/>
      <c r="J91" s="73"/>
    </row>
    <row r="92" spans="8:10" ht="15">
      <c r="H92" s="73" t="s">
        <v>143</v>
      </c>
      <c r="I92" s="73"/>
      <c r="J92" s="73"/>
    </row>
    <row r="93" spans="8:10" ht="15">
      <c r="H93" s="73"/>
      <c r="I93" s="73"/>
      <c r="J93" s="73"/>
    </row>
    <row r="94" spans="9:10" ht="15">
      <c r="I94" s="73" t="s">
        <v>75</v>
      </c>
      <c r="J94" s="73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sqref="A4:I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.12890625" style="0" hidden="1" customWidth="1"/>
    <col min="6" max="6" width="15.125" style="0" customWidth="1"/>
    <col min="7" max="7" width="9.125" style="0" hidden="1" customWidth="1"/>
    <col min="8" max="11" width="11.75390625" style="0" customWidth="1"/>
  </cols>
  <sheetData>
    <row r="1" ht="12.75">
      <c r="J1" t="s">
        <v>0</v>
      </c>
    </row>
    <row r="2" ht="12.75">
      <c r="J2" t="s">
        <v>77</v>
      </c>
    </row>
    <row r="3" ht="12.75">
      <c r="J3" t="s">
        <v>1</v>
      </c>
    </row>
    <row r="4" spans="4:10" ht="18">
      <c r="D4" s="1" t="s">
        <v>2</v>
      </c>
      <c r="E4" s="1"/>
      <c r="F4" s="1"/>
      <c r="J4" t="s">
        <v>3</v>
      </c>
    </row>
    <row r="6" ht="13.5" thickBot="1">
      <c r="K6" t="s">
        <v>4</v>
      </c>
    </row>
    <row r="7" spans="1:11" ht="12.75">
      <c r="A7" s="33" t="s">
        <v>64</v>
      </c>
      <c r="B7" s="2"/>
      <c r="C7" s="3"/>
      <c r="D7" s="4"/>
      <c r="E7" s="5"/>
      <c r="F7" s="6" t="s">
        <v>5</v>
      </c>
      <c r="G7" s="5"/>
      <c r="H7" s="4" t="s">
        <v>72</v>
      </c>
      <c r="I7" s="5"/>
      <c r="J7" s="5"/>
      <c r="K7" s="5"/>
    </row>
    <row r="8" spans="1:11" ht="12.75">
      <c r="A8" s="34" t="s">
        <v>65</v>
      </c>
      <c r="B8" s="7"/>
      <c r="C8" s="8"/>
      <c r="D8" s="9" t="s">
        <v>6</v>
      </c>
      <c r="E8" s="10"/>
      <c r="F8" s="9" t="s">
        <v>7</v>
      </c>
      <c r="G8" s="10"/>
      <c r="H8" s="11"/>
      <c r="I8" s="11"/>
      <c r="J8" s="11"/>
      <c r="K8" s="11"/>
    </row>
    <row r="9" spans="1:11" ht="12.75">
      <c r="A9" s="35" t="s">
        <v>66</v>
      </c>
      <c r="B9" s="12" t="s">
        <v>8</v>
      </c>
      <c r="C9" s="13" t="s">
        <v>9</v>
      </c>
      <c r="D9" s="14"/>
      <c r="E9" s="10"/>
      <c r="F9" s="14"/>
      <c r="G9" s="10"/>
      <c r="H9" s="15" t="s">
        <v>10</v>
      </c>
      <c r="I9" s="15" t="s">
        <v>11</v>
      </c>
      <c r="J9" s="15" t="s">
        <v>12</v>
      </c>
      <c r="K9" s="15" t="s">
        <v>13</v>
      </c>
    </row>
    <row r="10" spans="1:11" ht="18" customHeight="1">
      <c r="A10" s="66">
        <v>1</v>
      </c>
      <c r="B10" s="67">
        <v>2</v>
      </c>
      <c r="C10" s="68">
        <v>3</v>
      </c>
      <c r="D10" s="68">
        <v>4</v>
      </c>
      <c r="E10" s="69"/>
      <c r="F10" s="68">
        <v>5</v>
      </c>
      <c r="G10" s="69"/>
      <c r="H10" s="68">
        <v>6</v>
      </c>
      <c r="I10" s="68">
        <v>7</v>
      </c>
      <c r="J10" s="68">
        <v>8</v>
      </c>
      <c r="K10" s="68">
        <v>9</v>
      </c>
    </row>
    <row r="11" spans="1:11" ht="18" customHeight="1" thickBot="1">
      <c r="A11" s="36">
        <v>40</v>
      </c>
      <c r="B11" s="16"/>
      <c r="C11" s="16"/>
      <c r="D11" s="16" t="s">
        <v>14</v>
      </c>
      <c r="E11" s="16"/>
      <c r="F11" s="41">
        <v>1695987</v>
      </c>
      <c r="G11" s="41"/>
      <c r="H11" s="41">
        <v>28000</v>
      </c>
      <c r="I11" s="41">
        <v>641700</v>
      </c>
      <c r="J11" s="41">
        <v>1090550</v>
      </c>
      <c r="K11" s="41">
        <v>1695987</v>
      </c>
    </row>
    <row r="12" spans="1:11" ht="18" customHeight="1">
      <c r="A12" s="33"/>
      <c r="B12" s="17">
        <v>4495</v>
      </c>
      <c r="C12" s="18"/>
      <c r="D12" s="18" t="s">
        <v>42</v>
      </c>
      <c r="E12" s="18"/>
      <c r="F12" s="42">
        <f>F13+F14+F15</f>
        <v>1695987</v>
      </c>
      <c r="G12" s="42"/>
      <c r="H12" s="42">
        <v>28000</v>
      </c>
      <c r="I12" s="42">
        <v>641700</v>
      </c>
      <c r="J12" s="42">
        <v>1090550</v>
      </c>
      <c r="K12" s="42">
        <v>1695987</v>
      </c>
    </row>
    <row r="13" spans="1:11" ht="18" customHeight="1">
      <c r="A13" s="37"/>
      <c r="B13" s="11"/>
      <c r="C13" s="10"/>
      <c r="D13" s="10" t="s">
        <v>15</v>
      </c>
      <c r="E13" s="10"/>
      <c r="F13" s="43">
        <v>2000</v>
      </c>
      <c r="G13" s="43"/>
      <c r="H13" s="44" t="s">
        <v>16</v>
      </c>
      <c r="I13" s="43">
        <v>800</v>
      </c>
      <c r="J13" s="43">
        <v>1200</v>
      </c>
      <c r="K13" s="43">
        <v>2000</v>
      </c>
    </row>
    <row r="14" spans="1:11" ht="18" customHeight="1">
      <c r="A14" s="37"/>
      <c r="B14" s="19"/>
      <c r="C14" s="10"/>
      <c r="D14" s="10" t="s">
        <v>17</v>
      </c>
      <c r="E14" s="10"/>
      <c r="F14" s="43">
        <v>83100</v>
      </c>
      <c r="G14" s="43"/>
      <c r="H14" s="43">
        <v>28000</v>
      </c>
      <c r="I14" s="43">
        <v>40000</v>
      </c>
      <c r="J14" s="43">
        <v>61550</v>
      </c>
      <c r="K14" s="43">
        <v>83100</v>
      </c>
    </row>
    <row r="15" spans="1:11" ht="18" customHeight="1">
      <c r="A15" s="37"/>
      <c r="B15" s="19"/>
      <c r="C15" s="10">
        <v>72</v>
      </c>
      <c r="D15" s="10" t="s">
        <v>18</v>
      </c>
      <c r="E15" s="10"/>
      <c r="F15" s="43">
        <v>1610887</v>
      </c>
      <c r="G15" s="43"/>
      <c r="H15" s="44" t="s">
        <v>16</v>
      </c>
      <c r="I15" s="43">
        <v>600900</v>
      </c>
      <c r="J15" s="43">
        <v>1027800</v>
      </c>
      <c r="K15" s="43">
        <v>1610887</v>
      </c>
    </row>
    <row r="16" spans="1:11" ht="18" customHeight="1" thickBot="1">
      <c r="A16" s="38">
        <v>50</v>
      </c>
      <c r="B16" s="20"/>
      <c r="C16" s="16"/>
      <c r="D16" s="16" t="s">
        <v>19</v>
      </c>
      <c r="E16" s="16"/>
      <c r="F16" s="41">
        <v>140000</v>
      </c>
      <c r="G16" s="41"/>
      <c r="H16" s="41">
        <v>18000</v>
      </c>
      <c r="I16" s="41">
        <v>70000</v>
      </c>
      <c r="J16" s="41">
        <v>105000</v>
      </c>
      <c r="K16" s="41">
        <v>140000</v>
      </c>
    </row>
    <row r="17" spans="1:11" ht="18" customHeight="1">
      <c r="A17" s="37"/>
      <c r="B17" s="17">
        <v>5613</v>
      </c>
      <c r="C17" s="18"/>
      <c r="D17" s="18" t="s">
        <v>20</v>
      </c>
      <c r="E17" s="18"/>
      <c r="F17" s="42">
        <v>140000</v>
      </c>
      <c r="G17" s="42"/>
      <c r="H17" s="42">
        <v>18000</v>
      </c>
      <c r="I17" s="42">
        <v>70000</v>
      </c>
      <c r="J17" s="42">
        <v>105000</v>
      </c>
      <c r="K17" s="42">
        <v>140000</v>
      </c>
    </row>
    <row r="18" spans="1:11" ht="18" customHeight="1">
      <c r="A18" s="37"/>
      <c r="B18" s="11"/>
      <c r="C18" s="10"/>
      <c r="D18" s="10" t="s">
        <v>17</v>
      </c>
      <c r="E18" s="10"/>
      <c r="F18" s="43">
        <v>140000</v>
      </c>
      <c r="G18" s="43"/>
      <c r="H18" s="43">
        <v>18000</v>
      </c>
      <c r="I18" s="43">
        <v>70000</v>
      </c>
      <c r="J18" s="43">
        <v>105000</v>
      </c>
      <c r="K18" s="43">
        <v>140000</v>
      </c>
    </row>
    <row r="19" spans="1:11" ht="18" customHeight="1" thickBot="1">
      <c r="A19" s="38">
        <v>70</v>
      </c>
      <c r="B19" s="20"/>
      <c r="C19" s="16"/>
      <c r="D19" s="16" t="s">
        <v>21</v>
      </c>
      <c r="E19" s="16"/>
      <c r="F19" s="41">
        <v>148960</v>
      </c>
      <c r="G19" s="41"/>
      <c r="H19" s="41">
        <v>33000</v>
      </c>
      <c r="I19" s="41">
        <v>71153</v>
      </c>
      <c r="J19" s="41">
        <v>116906</v>
      </c>
      <c r="K19" s="41">
        <v>148960</v>
      </c>
    </row>
    <row r="20" spans="1:11" ht="18" customHeight="1">
      <c r="A20" s="37"/>
      <c r="B20" s="17">
        <v>7221</v>
      </c>
      <c r="C20" s="18"/>
      <c r="D20" s="18" t="s">
        <v>22</v>
      </c>
      <c r="E20" s="18"/>
      <c r="F20" s="42">
        <v>20000</v>
      </c>
      <c r="G20" s="42"/>
      <c r="H20" s="42">
        <v>3500</v>
      </c>
      <c r="I20" s="42">
        <v>8500</v>
      </c>
      <c r="J20" s="42">
        <v>16500</v>
      </c>
      <c r="K20" s="42">
        <v>20000</v>
      </c>
    </row>
    <row r="21" spans="1:11" ht="18" customHeight="1">
      <c r="A21" s="37"/>
      <c r="B21" s="11"/>
      <c r="C21" s="10"/>
      <c r="D21" s="10" t="s">
        <v>17</v>
      </c>
      <c r="E21" s="10"/>
      <c r="F21" s="43">
        <v>20000</v>
      </c>
      <c r="G21" s="43"/>
      <c r="H21" s="43">
        <v>3500</v>
      </c>
      <c r="I21" s="43">
        <v>8500</v>
      </c>
      <c r="J21" s="43">
        <v>16500</v>
      </c>
      <c r="K21" s="43">
        <v>20000</v>
      </c>
    </row>
    <row r="22" spans="1:11" ht="18" customHeight="1">
      <c r="A22" s="37"/>
      <c r="B22" s="17">
        <v>7262</v>
      </c>
      <c r="C22" s="21"/>
      <c r="D22" s="21" t="s">
        <v>23</v>
      </c>
      <c r="E22" s="21"/>
      <c r="F22" s="45">
        <v>76000</v>
      </c>
      <c r="G22" s="45"/>
      <c r="H22" s="45">
        <v>15100</v>
      </c>
      <c r="I22" s="45">
        <v>35400</v>
      </c>
      <c r="J22" s="45">
        <v>60300</v>
      </c>
      <c r="K22" s="45">
        <v>76000</v>
      </c>
    </row>
    <row r="23" spans="1:11" ht="18" customHeight="1">
      <c r="A23" s="37"/>
      <c r="B23" s="11"/>
      <c r="C23" s="10"/>
      <c r="D23" s="10" t="s">
        <v>17</v>
      </c>
      <c r="E23" s="10"/>
      <c r="F23" s="43">
        <v>76000</v>
      </c>
      <c r="G23" s="43"/>
      <c r="H23" s="43">
        <v>15100</v>
      </c>
      <c r="I23" s="43">
        <v>35400</v>
      </c>
      <c r="J23" s="43">
        <v>60300</v>
      </c>
      <c r="K23" s="43">
        <v>76000</v>
      </c>
    </row>
    <row r="24" spans="1:11" ht="18" customHeight="1">
      <c r="A24" s="37"/>
      <c r="B24" s="17">
        <v>7395</v>
      </c>
      <c r="C24" s="21"/>
      <c r="D24" s="21" t="s">
        <v>42</v>
      </c>
      <c r="E24" s="21"/>
      <c r="F24" s="45">
        <v>52960</v>
      </c>
      <c r="G24" s="45"/>
      <c r="H24" s="45">
        <v>14400</v>
      </c>
      <c r="I24" s="45">
        <v>27253</v>
      </c>
      <c r="J24" s="45">
        <v>40106</v>
      </c>
      <c r="K24" s="45">
        <v>52960</v>
      </c>
    </row>
    <row r="25" spans="1:11" ht="18" customHeight="1">
      <c r="A25" s="37"/>
      <c r="B25" s="11"/>
      <c r="C25" s="10"/>
      <c r="D25" s="10" t="s">
        <v>24</v>
      </c>
      <c r="E25" s="10"/>
      <c r="F25" s="43">
        <v>5187</v>
      </c>
      <c r="G25" s="43"/>
      <c r="H25" s="43">
        <v>5000</v>
      </c>
      <c r="I25" s="43">
        <v>5187</v>
      </c>
      <c r="J25" s="43">
        <v>5187</v>
      </c>
      <c r="K25" s="43">
        <v>5187</v>
      </c>
    </row>
    <row r="26" spans="1:11" ht="18" customHeight="1">
      <c r="A26" s="37"/>
      <c r="B26" s="19"/>
      <c r="C26" s="10"/>
      <c r="D26" s="10" t="s">
        <v>17</v>
      </c>
      <c r="E26" s="10"/>
      <c r="F26" s="43">
        <v>47773</v>
      </c>
      <c r="G26" s="43"/>
      <c r="H26" s="43">
        <v>9400</v>
      </c>
      <c r="I26" s="43">
        <v>22066</v>
      </c>
      <c r="J26" s="43">
        <v>34919</v>
      </c>
      <c r="K26" s="43">
        <v>47773</v>
      </c>
    </row>
    <row r="27" spans="1:11" ht="18" customHeight="1">
      <c r="A27" s="39"/>
      <c r="B27" s="22"/>
      <c r="C27" s="23"/>
      <c r="D27" s="23" t="s">
        <v>25</v>
      </c>
      <c r="E27" s="23"/>
      <c r="F27" s="46"/>
      <c r="G27" s="46"/>
      <c r="H27" s="46"/>
      <c r="I27" s="46"/>
      <c r="J27" s="46"/>
      <c r="K27" s="46"/>
    </row>
    <row r="28" spans="1:11" ht="18" customHeight="1" thickBot="1">
      <c r="A28" s="38">
        <v>74</v>
      </c>
      <c r="B28" s="20"/>
      <c r="C28" s="24"/>
      <c r="D28" s="24" t="s">
        <v>26</v>
      </c>
      <c r="E28" s="24"/>
      <c r="F28" s="47">
        <v>276791</v>
      </c>
      <c r="G28" s="47"/>
      <c r="H28" s="47">
        <v>32600</v>
      </c>
      <c r="I28" s="47">
        <v>108600</v>
      </c>
      <c r="J28" s="47">
        <v>208961</v>
      </c>
      <c r="K28" s="47">
        <v>276791</v>
      </c>
    </row>
    <row r="29" spans="1:11" ht="18" customHeight="1">
      <c r="A29" s="37"/>
      <c r="B29" s="17">
        <v>7523</v>
      </c>
      <c r="C29" s="18"/>
      <c r="D29" s="18" t="s">
        <v>27</v>
      </c>
      <c r="E29" s="18"/>
      <c r="F29" s="42">
        <v>119991</v>
      </c>
      <c r="G29" s="42"/>
      <c r="H29" s="42">
        <v>27000</v>
      </c>
      <c r="I29" s="42">
        <v>59000</v>
      </c>
      <c r="J29" s="42">
        <v>89495</v>
      </c>
      <c r="K29" s="42">
        <v>119991</v>
      </c>
    </row>
    <row r="30" spans="1:11" ht="18" customHeight="1">
      <c r="A30" s="37"/>
      <c r="B30" s="11"/>
      <c r="C30" s="10"/>
      <c r="D30" s="10" t="s">
        <v>24</v>
      </c>
      <c r="E30" s="10"/>
      <c r="F30" s="43">
        <v>1950</v>
      </c>
      <c r="G30" s="43"/>
      <c r="H30" s="44" t="s">
        <v>16</v>
      </c>
      <c r="I30" s="43">
        <v>650</v>
      </c>
      <c r="J30" s="43">
        <v>1300</v>
      </c>
      <c r="K30" s="43">
        <v>1950</v>
      </c>
    </row>
    <row r="31" spans="1:11" ht="18" customHeight="1">
      <c r="A31" s="37"/>
      <c r="B31" s="19"/>
      <c r="C31" s="10"/>
      <c r="D31" s="10" t="s">
        <v>17</v>
      </c>
      <c r="E31" s="10"/>
      <c r="F31" s="43">
        <v>118041</v>
      </c>
      <c r="G31" s="43"/>
      <c r="H31" s="43">
        <v>27000</v>
      </c>
      <c r="I31" s="43">
        <v>58350</v>
      </c>
      <c r="J31" s="43">
        <v>88195</v>
      </c>
      <c r="K31" s="43">
        <v>118041</v>
      </c>
    </row>
    <row r="32" spans="1:11" ht="18" customHeight="1">
      <c r="A32" s="37"/>
      <c r="B32" s="25"/>
      <c r="C32" s="11"/>
      <c r="D32" s="11"/>
      <c r="E32" s="11"/>
      <c r="F32" s="52"/>
      <c r="G32" s="52"/>
      <c r="H32" s="52"/>
      <c r="I32" s="52"/>
      <c r="J32" s="52"/>
      <c r="K32" s="52"/>
    </row>
    <row r="33" spans="1:11" ht="18" customHeight="1">
      <c r="A33" s="66">
        <v>1</v>
      </c>
      <c r="B33" s="67">
        <v>2</v>
      </c>
      <c r="C33" s="74">
        <v>3</v>
      </c>
      <c r="D33" s="74">
        <v>4</v>
      </c>
      <c r="E33" s="75"/>
      <c r="F33" s="74">
        <v>5</v>
      </c>
      <c r="G33" s="75"/>
      <c r="H33" s="74">
        <v>6</v>
      </c>
      <c r="I33" s="74">
        <v>7</v>
      </c>
      <c r="J33" s="74">
        <v>8</v>
      </c>
      <c r="K33" s="74">
        <v>9</v>
      </c>
    </row>
    <row r="34" spans="1:11" ht="18" customHeight="1">
      <c r="A34" s="37"/>
      <c r="B34" s="17">
        <v>7551</v>
      </c>
      <c r="C34" s="18"/>
      <c r="D34" s="18" t="s">
        <v>28</v>
      </c>
      <c r="E34" s="18"/>
      <c r="F34" s="42">
        <v>32500</v>
      </c>
      <c r="G34" s="42"/>
      <c r="H34" s="48" t="s">
        <v>16</v>
      </c>
      <c r="I34" s="42">
        <v>11000</v>
      </c>
      <c r="J34" s="42">
        <v>21800</v>
      </c>
      <c r="K34" s="42">
        <v>32500</v>
      </c>
    </row>
    <row r="35" spans="1:11" ht="18" customHeight="1">
      <c r="A35" s="37"/>
      <c r="B35" s="11"/>
      <c r="C35" s="10"/>
      <c r="D35" s="10" t="s">
        <v>17</v>
      </c>
      <c r="E35" s="10"/>
      <c r="F35" s="43">
        <v>32500</v>
      </c>
      <c r="G35" s="43"/>
      <c r="H35" s="44" t="s">
        <v>16</v>
      </c>
      <c r="I35" s="43">
        <v>11000</v>
      </c>
      <c r="J35" s="43">
        <v>21800</v>
      </c>
      <c r="K35" s="43">
        <v>32500</v>
      </c>
    </row>
    <row r="36" spans="1:11" ht="18" customHeight="1">
      <c r="A36" s="37"/>
      <c r="B36" s="17">
        <v>7552</v>
      </c>
      <c r="C36" s="21"/>
      <c r="D36" s="21" t="s">
        <v>29</v>
      </c>
      <c r="E36" s="21"/>
      <c r="F36" s="45">
        <v>118300</v>
      </c>
      <c r="G36" s="45"/>
      <c r="H36" s="45">
        <v>5600</v>
      </c>
      <c r="I36" s="45">
        <v>35600</v>
      </c>
      <c r="J36" s="45">
        <v>93166</v>
      </c>
      <c r="K36" s="45">
        <v>118300</v>
      </c>
    </row>
    <row r="37" spans="1:11" ht="18" customHeight="1">
      <c r="A37" s="37"/>
      <c r="B37" s="11"/>
      <c r="C37" s="10"/>
      <c r="D37" s="10" t="s">
        <v>17</v>
      </c>
      <c r="E37" s="10"/>
      <c r="F37" s="43">
        <v>88300</v>
      </c>
      <c r="G37" s="43"/>
      <c r="H37" s="43">
        <v>5600</v>
      </c>
      <c r="I37" s="43">
        <v>35600</v>
      </c>
      <c r="J37" s="43">
        <v>63166</v>
      </c>
      <c r="K37" s="43">
        <v>88300</v>
      </c>
    </row>
    <row r="38" spans="1:11" ht="18" customHeight="1">
      <c r="A38" s="37"/>
      <c r="B38" s="19"/>
      <c r="C38" s="10">
        <v>72</v>
      </c>
      <c r="D38" s="10" t="s">
        <v>30</v>
      </c>
      <c r="E38" s="10"/>
      <c r="F38" s="43">
        <v>30000</v>
      </c>
      <c r="G38" s="43"/>
      <c r="H38" s="44" t="s">
        <v>16</v>
      </c>
      <c r="I38" s="44" t="s">
        <v>16</v>
      </c>
      <c r="J38" s="43">
        <v>30000</v>
      </c>
      <c r="K38" s="43">
        <v>30000</v>
      </c>
    </row>
    <row r="39" spans="1:11" ht="18" customHeight="1">
      <c r="A39" s="37"/>
      <c r="B39" s="17">
        <v>7695</v>
      </c>
      <c r="C39" s="21"/>
      <c r="D39" s="21" t="s">
        <v>42</v>
      </c>
      <c r="E39" s="21"/>
      <c r="F39" s="45">
        <v>6000</v>
      </c>
      <c r="G39" s="45"/>
      <c r="H39" s="49" t="s">
        <v>16</v>
      </c>
      <c r="I39" s="45">
        <v>3000</v>
      </c>
      <c r="J39" s="45">
        <v>4500</v>
      </c>
      <c r="K39" s="45">
        <v>6000</v>
      </c>
    </row>
    <row r="40" spans="1:11" ht="18" customHeight="1">
      <c r="A40" s="37"/>
      <c r="B40" s="11"/>
      <c r="C40" s="10"/>
      <c r="D40" s="10" t="s">
        <v>17</v>
      </c>
      <c r="E40" s="10"/>
      <c r="F40" s="43">
        <v>6000</v>
      </c>
      <c r="G40" s="43"/>
      <c r="H40" s="44" t="s">
        <v>16</v>
      </c>
      <c r="I40" s="43">
        <v>3000</v>
      </c>
      <c r="J40" s="43">
        <v>4500</v>
      </c>
      <c r="K40" s="43">
        <v>6000</v>
      </c>
    </row>
    <row r="41" spans="1:11" ht="18" customHeight="1" thickBot="1">
      <c r="A41" s="38">
        <v>79</v>
      </c>
      <c r="B41" s="20"/>
      <c r="C41" s="16"/>
      <c r="D41" s="16" t="s">
        <v>31</v>
      </c>
      <c r="E41" s="16"/>
      <c r="F41" s="41">
        <v>3704149</v>
      </c>
      <c r="G41" s="41"/>
      <c r="H41" s="41">
        <v>1114390</v>
      </c>
      <c r="I41" s="41">
        <v>1956900</v>
      </c>
      <c r="J41" s="41">
        <v>2777764</v>
      </c>
      <c r="K41" s="41">
        <v>3704149</v>
      </c>
    </row>
    <row r="42" spans="1:11" ht="18" customHeight="1">
      <c r="A42" s="37"/>
      <c r="B42" s="17">
        <v>7911</v>
      </c>
      <c r="C42" s="18"/>
      <c r="D42" s="18" t="s">
        <v>32</v>
      </c>
      <c r="E42" s="18"/>
      <c r="F42" s="42">
        <v>2643969</v>
      </c>
      <c r="G42" s="42"/>
      <c r="H42" s="42">
        <v>792400</v>
      </c>
      <c r="I42" s="42">
        <v>1418249</v>
      </c>
      <c r="J42" s="42">
        <v>2040752</v>
      </c>
      <c r="K42" s="42">
        <v>2643969</v>
      </c>
    </row>
    <row r="43" spans="1:11" ht="18" customHeight="1">
      <c r="A43" s="37"/>
      <c r="B43" s="11"/>
      <c r="C43" s="10">
        <v>49</v>
      </c>
      <c r="D43" s="10" t="s">
        <v>33</v>
      </c>
      <c r="E43" s="10"/>
      <c r="F43" s="43">
        <v>44719</v>
      </c>
      <c r="G43" s="43"/>
      <c r="H43" s="43">
        <v>20000</v>
      </c>
      <c r="I43" s="43">
        <v>36000</v>
      </c>
      <c r="J43" s="43">
        <v>36000</v>
      </c>
      <c r="K43" s="43">
        <v>44719</v>
      </c>
    </row>
    <row r="44" spans="1:11" ht="18" customHeight="1">
      <c r="A44" s="37"/>
      <c r="B44" s="19"/>
      <c r="C44" s="12"/>
      <c r="D44" s="10" t="s">
        <v>24</v>
      </c>
      <c r="E44" s="10"/>
      <c r="F44" s="43">
        <v>2302210</v>
      </c>
      <c r="G44" s="43"/>
      <c r="H44" s="43">
        <v>704700</v>
      </c>
      <c r="I44" s="43">
        <v>1237203</v>
      </c>
      <c r="J44" s="43">
        <v>1769706</v>
      </c>
      <c r="K44" s="50">
        <v>2302210</v>
      </c>
    </row>
    <row r="45" spans="1:11" ht="18" customHeight="1">
      <c r="A45" s="37"/>
      <c r="B45" s="19"/>
      <c r="C45" s="12"/>
      <c r="D45" s="10" t="s">
        <v>17</v>
      </c>
      <c r="E45" s="10"/>
      <c r="F45" s="43">
        <v>297040</v>
      </c>
      <c r="G45" s="43"/>
      <c r="H45" s="43">
        <v>67700</v>
      </c>
      <c r="I45" s="43">
        <v>145046</v>
      </c>
      <c r="J45" s="43">
        <v>235046</v>
      </c>
      <c r="K45" s="50">
        <v>297040</v>
      </c>
    </row>
    <row r="46" spans="1:11" ht="18" customHeight="1">
      <c r="A46" s="37"/>
      <c r="B46" s="18">
        <v>7912</v>
      </c>
      <c r="C46" s="26"/>
      <c r="D46" s="21" t="s">
        <v>34</v>
      </c>
      <c r="E46" s="21"/>
      <c r="F46" s="45">
        <v>207740</v>
      </c>
      <c r="G46" s="45"/>
      <c r="H46" s="45">
        <v>62700</v>
      </c>
      <c r="I46" s="45">
        <v>128129</v>
      </c>
      <c r="J46" s="45">
        <v>189558</v>
      </c>
      <c r="K46" s="51">
        <v>207740</v>
      </c>
    </row>
    <row r="47" spans="1:11" ht="18" customHeight="1">
      <c r="A47" s="37"/>
      <c r="B47" s="11"/>
      <c r="C47" s="12"/>
      <c r="D47" s="10" t="s">
        <v>24</v>
      </c>
      <c r="E47" s="10"/>
      <c r="F47" s="43">
        <v>185720</v>
      </c>
      <c r="G47" s="43"/>
      <c r="H47" s="43">
        <v>58569</v>
      </c>
      <c r="I47" s="43">
        <v>116099</v>
      </c>
      <c r="J47" s="43">
        <v>173629</v>
      </c>
      <c r="K47" s="50">
        <v>185720</v>
      </c>
    </row>
    <row r="48" spans="1:11" ht="18" customHeight="1">
      <c r="A48" s="37"/>
      <c r="B48" s="19"/>
      <c r="C48" s="12"/>
      <c r="D48" s="10" t="s">
        <v>17</v>
      </c>
      <c r="E48" s="10"/>
      <c r="F48" s="43">
        <v>15830</v>
      </c>
      <c r="G48" s="43"/>
      <c r="H48" s="43">
        <v>4131</v>
      </c>
      <c r="I48" s="43">
        <v>8030</v>
      </c>
      <c r="J48" s="43">
        <v>11929</v>
      </c>
      <c r="K48" s="50">
        <v>15830</v>
      </c>
    </row>
    <row r="49" spans="1:11" ht="18" customHeight="1">
      <c r="A49" s="37"/>
      <c r="B49" s="19"/>
      <c r="C49" s="12">
        <v>49</v>
      </c>
      <c r="D49" s="10" t="s">
        <v>33</v>
      </c>
      <c r="E49" s="10"/>
      <c r="F49" s="43">
        <v>6190</v>
      </c>
      <c r="G49" s="43"/>
      <c r="H49" s="44" t="s">
        <v>16</v>
      </c>
      <c r="I49" s="43">
        <v>4000</v>
      </c>
      <c r="J49" s="43">
        <v>4000</v>
      </c>
      <c r="K49" s="50">
        <v>6190</v>
      </c>
    </row>
    <row r="50" spans="1:11" ht="18" customHeight="1">
      <c r="A50" s="37"/>
      <c r="B50" s="18">
        <v>7913</v>
      </c>
      <c r="C50" s="26"/>
      <c r="D50" s="21" t="s">
        <v>35</v>
      </c>
      <c r="E50" s="21"/>
      <c r="F50" s="45">
        <v>202840</v>
      </c>
      <c r="G50" s="43"/>
      <c r="H50" s="45">
        <v>55050</v>
      </c>
      <c r="I50" s="45">
        <v>104313</v>
      </c>
      <c r="J50" s="45">
        <v>153576</v>
      </c>
      <c r="K50" s="51">
        <v>202840</v>
      </c>
    </row>
    <row r="51" spans="1:11" ht="18" customHeight="1">
      <c r="A51" s="37"/>
      <c r="B51" s="11"/>
      <c r="C51" s="12"/>
      <c r="D51" s="10" t="s">
        <v>17</v>
      </c>
      <c r="E51" s="10"/>
      <c r="F51" s="43">
        <v>202840</v>
      </c>
      <c r="G51" s="43"/>
      <c r="H51" s="43">
        <v>55050</v>
      </c>
      <c r="I51" s="43">
        <v>104313</v>
      </c>
      <c r="J51" s="43">
        <v>153576</v>
      </c>
      <c r="K51" s="50">
        <v>202840</v>
      </c>
    </row>
    <row r="52" spans="1:11" ht="18" customHeight="1">
      <c r="A52" s="37"/>
      <c r="B52" s="18">
        <v>7961</v>
      </c>
      <c r="C52" s="26"/>
      <c r="D52" s="21" t="s">
        <v>36</v>
      </c>
      <c r="E52" s="21"/>
      <c r="F52" s="45">
        <v>257850</v>
      </c>
      <c r="G52" s="45"/>
      <c r="H52" s="45">
        <v>77920</v>
      </c>
      <c r="I52" s="45">
        <v>81620</v>
      </c>
      <c r="J52" s="45">
        <v>86000</v>
      </c>
      <c r="K52" s="51">
        <v>257850</v>
      </c>
    </row>
    <row r="53" spans="1:11" ht="18" customHeight="1">
      <c r="A53" s="37"/>
      <c r="B53" s="11"/>
      <c r="C53" s="12"/>
      <c r="D53" s="10" t="s">
        <v>24</v>
      </c>
      <c r="E53" s="10"/>
      <c r="F53" s="43">
        <v>209300</v>
      </c>
      <c r="G53" s="43"/>
      <c r="H53" s="43">
        <v>62000</v>
      </c>
      <c r="I53" s="43">
        <v>53700</v>
      </c>
      <c r="J53" s="43">
        <v>47000</v>
      </c>
      <c r="K53" s="50">
        <v>209300</v>
      </c>
    </row>
    <row r="54" spans="1:11" ht="18" customHeight="1">
      <c r="A54" s="37"/>
      <c r="B54" s="19"/>
      <c r="C54" s="12"/>
      <c r="D54" s="10" t="s">
        <v>17</v>
      </c>
      <c r="E54" s="10"/>
      <c r="F54" s="43">
        <v>48550</v>
      </c>
      <c r="G54" s="43"/>
      <c r="H54" s="43">
        <v>15920</v>
      </c>
      <c r="I54" s="43">
        <v>27920</v>
      </c>
      <c r="J54" s="43">
        <v>39000</v>
      </c>
      <c r="K54" s="50">
        <v>48550</v>
      </c>
    </row>
    <row r="55" spans="1:11" ht="18" customHeight="1">
      <c r="A55" s="37"/>
      <c r="B55" s="18">
        <v>8213</v>
      </c>
      <c r="C55" s="26"/>
      <c r="D55" s="21" t="s">
        <v>37</v>
      </c>
      <c r="E55" s="21"/>
      <c r="F55" s="45">
        <v>306520</v>
      </c>
      <c r="G55" s="45"/>
      <c r="H55" s="45">
        <v>97900</v>
      </c>
      <c r="I55" s="45">
        <v>177140</v>
      </c>
      <c r="J55" s="45">
        <v>241540</v>
      </c>
      <c r="K55" s="51">
        <v>306520</v>
      </c>
    </row>
    <row r="56" spans="1:11" ht="18" customHeight="1">
      <c r="A56" s="37"/>
      <c r="B56" s="11"/>
      <c r="C56" s="12"/>
      <c r="D56" s="10" t="s">
        <v>24</v>
      </c>
      <c r="E56" s="10"/>
      <c r="F56" s="43">
        <v>260830</v>
      </c>
      <c r="G56" s="43"/>
      <c r="H56" s="43">
        <v>80700</v>
      </c>
      <c r="I56" s="43">
        <v>149450</v>
      </c>
      <c r="J56" s="43">
        <v>203450</v>
      </c>
      <c r="K56" s="50">
        <v>260830</v>
      </c>
    </row>
    <row r="57" spans="1:11" ht="18" customHeight="1">
      <c r="A57" s="37"/>
      <c r="B57" s="19"/>
      <c r="C57" s="12"/>
      <c r="D57" s="10" t="s">
        <v>17</v>
      </c>
      <c r="E57" s="10"/>
      <c r="F57" s="43">
        <v>43660</v>
      </c>
      <c r="G57" s="43"/>
      <c r="H57" s="43">
        <v>17200</v>
      </c>
      <c r="I57" s="43">
        <v>26390</v>
      </c>
      <c r="J57" s="43">
        <v>36790</v>
      </c>
      <c r="K57" s="50">
        <v>43660</v>
      </c>
    </row>
    <row r="58" spans="1:11" ht="18" customHeight="1">
      <c r="A58" s="37"/>
      <c r="B58" s="19"/>
      <c r="C58" s="12">
        <v>49</v>
      </c>
      <c r="D58" s="10" t="s">
        <v>33</v>
      </c>
      <c r="E58" s="10"/>
      <c r="F58" s="43">
        <v>2030</v>
      </c>
      <c r="G58" s="43"/>
      <c r="H58" s="44" t="s">
        <v>16</v>
      </c>
      <c r="I58" s="43">
        <v>1300</v>
      </c>
      <c r="J58" s="43">
        <v>1300</v>
      </c>
      <c r="K58" s="50">
        <v>2030</v>
      </c>
    </row>
    <row r="59" spans="1:11" ht="18" customHeight="1">
      <c r="A59" s="37"/>
      <c r="B59" s="18">
        <v>8232</v>
      </c>
      <c r="C59" s="26"/>
      <c r="D59" s="21" t="s">
        <v>38</v>
      </c>
      <c r="E59" s="21"/>
      <c r="F59" s="45">
        <v>85230</v>
      </c>
      <c r="G59" s="45"/>
      <c r="H59" s="45">
        <v>28420</v>
      </c>
      <c r="I59" s="45">
        <v>47449</v>
      </c>
      <c r="J59" s="45">
        <v>66338</v>
      </c>
      <c r="K59" s="51">
        <v>85230</v>
      </c>
    </row>
    <row r="60" spans="1:11" ht="18" customHeight="1">
      <c r="A60" s="37"/>
      <c r="B60" s="11"/>
      <c r="C60" s="12"/>
      <c r="D60" s="10" t="s">
        <v>24</v>
      </c>
      <c r="E60" s="10"/>
      <c r="F60" s="43">
        <v>77720</v>
      </c>
      <c r="G60" s="43"/>
      <c r="H60" s="43">
        <v>26360</v>
      </c>
      <c r="I60" s="43">
        <v>43573</v>
      </c>
      <c r="J60" s="43">
        <v>60646</v>
      </c>
      <c r="K60" s="50">
        <v>77720</v>
      </c>
    </row>
    <row r="61" spans="1:11" ht="18" customHeight="1">
      <c r="A61" s="37"/>
      <c r="B61" s="19"/>
      <c r="C61" s="12"/>
      <c r="D61" s="10" t="s">
        <v>17</v>
      </c>
      <c r="E61" s="10"/>
      <c r="F61" s="43">
        <v>7510</v>
      </c>
      <c r="G61" s="43"/>
      <c r="H61" s="43">
        <v>2060</v>
      </c>
      <c r="I61" s="43">
        <v>3876</v>
      </c>
      <c r="J61" s="43">
        <v>5692</v>
      </c>
      <c r="K61" s="50">
        <v>7510</v>
      </c>
    </row>
    <row r="62" spans="1:11" ht="18" customHeight="1">
      <c r="A62" s="37"/>
      <c r="B62" s="19"/>
      <c r="C62" s="11"/>
      <c r="D62" s="11"/>
      <c r="E62" s="11"/>
      <c r="F62" s="52"/>
      <c r="G62" s="52"/>
      <c r="H62" s="52"/>
      <c r="I62" s="52"/>
      <c r="J62" s="52"/>
      <c r="K62" s="53"/>
    </row>
    <row r="63" spans="1:11" ht="18" customHeight="1">
      <c r="A63" s="66">
        <v>1</v>
      </c>
      <c r="B63" s="67">
        <v>2</v>
      </c>
      <c r="C63" s="74">
        <v>3</v>
      </c>
      <c r="D63" s="74">
        <v>4</v>
      </c>
      <c r="E63" s="75"/>
      <c r="F63" s="74">
        <v>5</v>
      </c>
      <c r="G63" s="75"/>
      <c r="H63" s="74">
        <v>6</v>
      </c>
      <c r="I63" s="74">
        <v>7</v>
      </c>
      <c r="J63" s="74">
        <v>8</v>
      </c>
      <c r="K63" s="74">
        <v>9</v>
      </c>
    </row>
    <row r="64" spans="1:11" ht="18" customHeight="1" thickBot="1">
      <c r="A64" s="38">
        <v>83</v>
      </c>
      <c r="B64" s="24"/>
      <c r="C64" s="24"/>
      <c r="D64" s="24" t="s">
        <v>39</v>
      </c>
      <c r="E64" s="24"/>
      <c r="F64" s="47">
        <v>67815</v>
      </c>
      <c r="G64" s="47"/>
      <c r="H64" s="47">
        <v>19185</v>
      </c>
      <c r="I64" s="47">
        <v>36718</v>
      </c>
      <c r="J64" s="47">
        <v>52421</v>
      </c>
      <c r="K64" s="54">
        <v>67815</v>
      </c>
    </row>
    <row r="65" spans="1:11" ht="18" customHeight="1">
      <c r="A65" s="37"/>
      <c r="B65" s="18">
        <v>8322</v>
      </c>
      <c r="C65" s="17"/>
      <c r="D65" s="18" t="s">
        <v>40</v>
      </c>
      <c r="E65" s="18"/>
      <c r="F65" s="42">
        <v>60015</v>
      </c>
      <c r="G65" s="42"/>
      <c r="H65" s="42">
        <v>15015</v>
      </c>
      <c r="I65" s="42">
        <v>30018</v>
      </c>
      <c r="J65" s="42">
        <v>45021</v>
      </c>
      <c r="K65" s="55">
        <v>60015</v>
      </c>
    </row>
    <row r="66" spans="1:11" ht="18" customHeight="1">
      <c r="A66" s="37"/>
      <c r="B66" s="11"/>
      <c r="C66" s="12">
        <v>48</v>
      </c>
      <c r="D66" s="10" t="s">
        <v>41</v>
      </c>
      <c r="E66" s="10"/>
      <c r="F66" s="43">
        <v>60015</v>
      </c>
      <c r="G66" s="43"/>
      <c r="H66" s="43">
        <v>15015</v>
      </c>
      <c r="I66" s="43">
        <v>30018</v>
      </c>
      <c r="J66" s="43">
        <v>45021</v>
      </c>
      <c r="K66" s="50">
        <v>60015</v>
      </c>
    </row>
    <row r="67" spans="1:11" ht="18" customHeight="1">
      <c r="A67" s="37"/>
      <c r="B67" s="18">
        <v>8495</v>
      </c>
      <c r="C67" s="26"/>
      <c r="D67" s="21" t="s">
        <v>42</v>
      </c>
      <c r="E67" s="21"/>
      <c r="F67" s="45">
        <v>7800</v>
      </c>
      <c r="G67" s="45"/>
      <c r="H67" s="45">
        <v>4170</v>
      </c>
      <c r="I67" s="45">
        <v>6700</v>
      </c>
      <c r="J67" s="45">
        <v>7400</v>
      </c>
      <c r="K67" s="51">
        <v>7800</v>
      </c>
    </row>
    <row r="68" spans="1:11" ht="18" customHeight="1">
      <c r="A68" s="37"/>
      <c r="B68" s="11"/>
      <c r="C68" s="12"/>
      <c r="D68" s="10" t="s">
        <v>17</v>
      </c>
      <c r="E68" s="10"/>
      <c r="F68" s="43">
        <v>7800</v>
      </c>
      <c r="G68" s="43"/>
      <c r="H68" s="43">
        <v>4170</v>
      </c>
      <c r="I68" s="43">
        <v>6700</v>
      </c>
      <c r="J68" s="43">
        <v>7400</v>
      </c>
      <c r="K68" s="50">
        <v>7800</v>
      </c>
    </row>
    <row r="69" spans="1:11" ht="18" customHeight="1" thickBot="1">
      <c r="A69" s="38">
        <v>85</v>
      </c>
      <c r="B69" s="24"/>
      <c r="C69" s="28"/>
      <c r="D69" s="16" t="s">
        <v>43</v>
      </c>
      <c r="E69" s="16"/>
      <c r="F69" s="41">
        <v>62000</v>
      </c>
      <c r="G69" s="41"/>
      <c r="H69" s="41">
        <v>10000</v>
      </c>
      <c r="I69" s="41">
        <v>27400</v>
      </c>
      <c r="J69" s="41">
        <v>44700</v>
      </c>
      <c r="K69" s="56">
        <v>62000</v>
      </c>
    </row>
    <row r="70" spans="1:11" ht="18" customHeight="1">
      <c r="A70" s="37"/>
      <c r="B70" s="18">
        <v>8536</v>
      </c>
      <c r="C70" s="17"/>
      <c r="D70" s="18" t="s">
        <v>44</v>
      </c>
      <c r="E70" s="18"/>
      <c r="F70" s="42">
        <v>62000</v>
      </c>
      <c r="G70" s="42"/>
      <c r="H70" s="42">
        <v>10000</v>
      </c>
      <c r="I70" s="42">
        <v>27400</v>
      </c>
      <c r="J70" s="42">
        <v>44700</v>
      </c>
      <c r="K70" s="55">
        <v>62000</v>
      </c>
    </row>
    <row r="71" spans="1:11" ht="18" customHeight="1">
      <c r="A71" s="37"/>
      <c r="B71" s="11"/>
      <c r="C71" s="12"/>
      <c r="D71" s="10" t="s">
        <v>17</v>
      </c>
      <c r="E71" s="10"/>
      <c r="F71" s="43">
        <v>62000</v>
      </c>
      <c r="G71" s="43"/>
      <c r="H71" s="43">
        <v>10000</v>
      </c>
      <c r="I71" s="43">
        <v>10000</v>
      </c>
      <c r="J71" s="43">
        <v>44700</v>
      </c>
      <c r="K71" s="50">
        <v>62000</v>
      </c>
    </row>
    <row r="72" spans="1:11" ht="18" customHeight="1">
      <c r="A72" s="37"/>
      <c r="B72" s="19"/>
      <c r="C72" s="12"/>
      <c r="D72" s="10" t="s">
        <v>33</v>
      </c>
      <c r="E72" s="10"/>
      <c r="F72" s="44" t="s">
        <v>16</v>
      </c>
      <c r="G72" s="44"/>
      <c r="H72" s="44" t="s">
        <v>16</v>
      </c>
      <c r="I72" s="44" t="s">
        <v>16</v>
      </c>
      <c r="J72" s="44" t="s">
        <v>16</v>
      </c>
      <c r="K72" s="57" t="s">
        <v>16</v>
      </c>
    </row>
    <row r="73" spans="1:11" ht="18" customHeight="1" thickBot="1">
      <c r="A73" s="38">
        <v>86</v>
      </c>
      <c r="B73" s="24"/>
      <c r="C73" s="28"/>
      <c r="D73" s="16" t="s">
        <v>45</v>
      </c>
      <c r="E73" s="16"/>
      <c r="F73" s="41">
        <v>1403629</v>
      </c>
      <c r="G73" s="41"/>
      <c r="H73" s="41">
        <v>372300</v>
      </c>
      <c r="I73" s="41">
        <v>761398</v>
      </c>
      <c r="J73" s="41">
        <v>1078687</v>
      </c>
      <c r="K73" s="56">
        <v>1403629</v>
      </c>
    </row>
    <row r="74" spans="1:11" ht="18" customHeight="1">
      <c r="A74" s="37"/>
      <c r="B74" s="18">
        <v>8612</v>
      </c>
      <c r="C74" s="17"/>
      <c r="D74" s="18" t="s">
        <v>46</v>
      </c>
      <c r="E74" s="18"/>
      <c r="F74" s="42">
        <v>72067</v>
      </c>
      <c r="G74" s="42"/>
      <c r="H74" s="42">
        <v>14000</v>
      </c>
      <c r="I74" s="42">
        <v>33355</v>
      </c>
      <c r="J74" s="42">
        <v>52710</v>
      </c>
      <c r="K74" s="55">
        <v>72067</v>
      </c>
    </row>
    <row r="75" spans="1:11" ht="18" customHeight="1">
      <c r="A75" s="37"/>
      <c r="B75" s="11"/>
      <c r="C75" s="12"/>
      <c r="D75" s="10" t="s">
        <v>24</v>
      </c>
      <c r="E75" s="10"/>
      <c r="F75" s="43">
        <v>14347</v>
      </c>
      <c r="G75" s="43"/>
      <c r="H75" s="43">
        <v>4850</v>
      </c>
      <c r="I75" s="43">
        <v>8363</v>
      </c>
      <c r="J75" s="43">
        <v>11876</v>
      </c>
      <c r="K75" s="50">
        <v>14347</v>
      </c>
    </row>
    <row r="76" spans="1:11" ht="18" customHeight="1">
      <c r="A76" s="37"/>
      <c r="B76" s="19"/>
      <c r="C76" s="12"/>
      <c r="D76" s="10" t="s">
        <v>17</v>
      </c>
      <c r="E76" s="10"/>
      <c r="F76" s="43">
        <v>57720</v>
      </c>
      <c r="G76" s="43"/>
      <c r="H76" s="43">
        <v>9150</v>
      </c>
      <c r="I76" s="43">
        <v>24992</v>
      </c>
      <c r="J76" s="43">
        <v>40834</v>
      </c>
      <c r="K76" s="50">
        <v>57720</v>
      </c>
    </row>
    <row r="77" spans="1:11" ht="18" customHeight="1">
      <c r="A77" s="37"/>
      <c r="B77" s="18">
        <v>8613</v>
      </c>
      <c r="C77" s="26"/>
      <c r="D77" s="21" t="s">
        <v>47</v>
      </c>
      <c r="E77" s="21"/>
      <c r="F77" s="45">
        <v>639695</v>
      </c>
      <c r="G77" s="45"/>
      <c r="H77" s="45">
        <v>151330</v>
      </c>
      <c r="I77" s="45">
        <v>313330</v>
      </c>
      <c r="J77" s="45">
        <v>475330</v>
      </c>
      <c r="K77" s="51">
        <v>639695</v>
      </c>
    </row>
    <row r="78" spans="1:11" ht="18" customHeight="1">
      <c r="A78" s="37"/>
      <c r="B78" s="11"/>
      <c r="C78" s="12"/>
      <c r="D78" s="10" t="s">
        <v>48</v>
      </c>
      <c r="E78" s="10"/>
      <c r="F78" s="43">
        <v>134332</v>
      </c>
      <c r="G78" s="43"/>
      <c r="H78" s="43">
        <v>22700</v>
      </c>
      <c r="I78" s="43">
        <v>59700</v>
      </c>
      <c r="J78" s="43">
        <v>96700</v>
      </c>
      <c r="K78" s="50">
        <v>134332</v>
      </c>
    </row>
    <row r="79" spans="1:11" ht="18" customHeight="1">
      <c r="A79" s="37"/>
      <c r="B79" s="19"/>
      <c r="C79" s="12"/>
      <c r="D79" s="10" t="s">
        <v>17</v>
      </c>
      <c r="E79" s="10"/>
      <c r="F79" s="43">
        <v>505363</v>
      </c>
      <c r="G79" s="43"/>
      <c r="H79" s="43">
        <v>128630</v>
      </c>
      <c r="I79" s="43">
        <v>253630</v>
      </c>
      <c r="J79" s="43">
        <v>378630</v>
      </c>
      <c r="K79" s="50">
        <v>505363</v>
      </c>
    </row>
    <row r="80" spans="1:11" ht="18" customHeight="1">
      <c r="A80" s="37"/>
      <c r="B80" s="14">
        <v>8615</v>
      </c>
      <c r="C80" s="26"/>
      <c r="D80" s="21" t="s">
        <v>49</v>
      </c>
      <c r="E80" s="21"/>
      <c r="F80" s="45">
        <v>214483</v>
      </c>
      <c r="G80" s="45"/>
      <c r="H80" s="45">
        <v>56000</v>
      </c>
      <c r="I80" s="45">
        <v>122000</v>
      </c>
      <c r="J80" s="45">
        <v>168800</v>
      </c>
      <c r="K80" s="51">
        <v>214483</v>
      </c>
    </row>
    <row r="81" spans="1:11" ht="18" customHeight="1">
      <c r="A81" s="37"/>
      <c r="B81" s="11"/>
      <c r="C81" s="12"/>
      <c r="D81" s="10" t="s">
        <v>24</v>
      </c>
      <c r="E81" s="10"/>
      <c r="F81" s="43">
        <v>156976</v>
      </c>
      <c r="G81" s="43"/>
      <c r="H81" s="43">
        <v>40403</v>
      </c>
      <c r="I81" s="43">
        <v>81403</v>
      </c>
      <c r="J81" s="43">
        <v>120203</v>
      </c>
      <c r="K81" s="50">
        <v>156976</v>
      </c>
    </row>
    <row r="82" spans="1:11" ht="18" customHeight="1">
      <c r="A82" s="37"/>
      <c r="B82" s="19"/>
      <c r="C82" s="12"/>
      <c r="D82" s="10" t="s">
        <v>17</v>
      </c>
      <c r="E82" s="10"/>
      <c r="F82" s="43">
        <v>52507</v>
      </c>
      <c r="G82" s="43"/>
      <c r="H82" s="43">
        <v>15597</v>
      </c>
      <c r="I82" s="43">
        <v>35597</v>
      </c>
      <c r="J82" s="43">
        <v>43597</v>
      </c>
      <c r="K82" s="50">
        <v>52507</v>
      </c>
    </row>
    <row r="83" spans="1:11" ht="18" customHeight="1">
      <c r="A83" s="37"/>
      <c r="B83" s="19"/>
      <c r="C83" s="12">
        <v>72</v>
      </c>
      <c r="D83" s="10" t="s">
        <v>18</v>
      </c>
      <c r="E83" s="10"/>
      <c r="F83" s="43">
        <v>5000</v>
      </c>
      <c r="G83" s="43"/>
      <c r="H83" s="44" t="s">
        <v>16</v>
      </c>
      <c r="I83" s="43">
        <v>5000</v>
      </c>
      <c r="J83" s="43">
        <v>5000</v>
      </c>
      <c r="K83" s="50">
        <v>5000</v>
      </c>
    </row>
    <row r="84" spans="1:11" ht="18" customHeight="1">
      <c r="A84" s="37"/>
      <c r="B84" s="18">
        <v>8616</v>
      </c>
      <c r="C84" s="26"/>
      <c r="D84" s="21" t="s">
        <v>50</v>
      </c>
      <c r="E84" s="21"/>
      <c r="F84" s="45">
        <v>400000</v>
      </c>
      <c r="G84" s="45"/>
      <c r="H84" s="45">
        <v>120500</v>
      </c>
      <c r="I84" s="45">
        <v>241000</v>
      </c>
      <c r="J84" s="45">
        <v>320500</v>
      </c>
      <c r="K84" s="51">
        <v>400000</v>
      </c>
    </row>
    <row r="85" spans="1:11" ht="18" customHeight="1">
      <c r="A85" s="37"/>
      <c r="B85" s="11"/>
      <c r="C85" s="12"/>
      <c r="D85" s="10" t="s">
        <v>17</v>
      </c>
      <c r="E85" s="10"/>
      <c r="F85" s="43">
        <v>400000</v>
      </c>
      <c r="G85" s="43"/>
      <c r="H85" s="43">
        <v>120500</v>
      </c>
      <c r="I85" s="43">
        <v>241000</v>
      </c>
      <c r="J85" s="43">
        <v>320500</v>
      </c>
      <c r="K85" s="50">
        <v>400000</v>
      </c>
    </row>
    <row r="86" spans="1:11" ht="18" customHeight="1">
      <c r="A86" s="37"/>
      <c r="B86" s="18">
        <v>8617</v>
      </c>
      <c r="C86" s="26"/>
      <c r="D86" s="21" t="s">
        <v>51</v>
      </c>
      <c r="E86" s="21"/>
      <c r="F86" s="45">
        <v>20000</v>
      </c>
      <c r="G86" s="45"/>
      <c r="H86" s="45">
        <v>3070</v>
      </c>
      <c r="I86" s="45">
        <v>8713</v>
      </c>
      <c r="J86" s="45">
        <v>12347</v>
      </c>
      <c r="K86" s="51">
        <v>20000</v>
      </c>
    </row>
    <row r="87" spans="1:11" ht="18" customHeight="1">
      <c r="A87" s="37"/>
      <c r="B87" s="11"/>
      <c r="C87" s="12"/>
      <c r="D87" s="10" t="s">
        <v>17</v>
      </c>
      <c r="E87" s="10"/>
      <c r="F87" s="43">
        <v>20000</v>
      </c>
      <c r="G87" s="43"/>
      <c r="H87" s="43">
        <v>3070</v>
      </c>
      <c r="I87" s="43">
        <v>8713</v>
      </c>
      <c r="J87" s="43">
        <v>12347</v>
      </c>
      <c r="K87" s="50">
        <v>20000</v>
      </c>
    </row>
    <row r="88" spans="1:11" ht="18" customHeight="1">
      <c r="A88" s="37"/>
      <c r="B88" s="18">
        <v>8695</v>
      </c>
      <c r="C88" s="26"/>
      <c r="D88" s="21" t="s">
        <v>42</v>
      </c>
      <c r="E88" s="21"/>
      <c r="F88" s="45">
        <v>57384</v>
      </c>
      <c r="G88" s="45"/>
      <c r="H88" s="45">
        <v>27400</v>
      </c>
      <c r="I88" s="45">
        <v>43000</v>
      </c>
      <c r="J88" s="45">
        <v>49000</v>
      </c>
      <c r="K88" s="51">
        <v>57384</v>
      </c>
    </row>
    <row r="89" spans="1:11" ht="18" customHeight="1">
      <c r="A89" s="37"/>
      <c r="B89" s="11"/>
      <c r="C89" s="12"/>
      <c r="D89" s="10" t="s">
        <v>17</v>
      </c>
      <c r="E89" s="10"/>
      <c r="F89" s="43">
        <v>57384</v>
      </c>
      <c r="G89" s="43"/>
      <c r="H89" s="43">
        <v>27400</v>
      </c>
      <c r="I89" s="43">
        <v>43000</v>
      </c>
      <c r="J89" s="43">
        <v>49000</v>
      </c>
      <c r="K89" s="50">
        <v>57384</v>
      </c>
    </row>
    <row r="90" spans="1:11" ht="18" customHeight="1" thickBot="1">
      <c r="A90" s="38">
        <v>87</v>
      </c>
      <c r="B90" s="24"/>
      <c r="C90" s="28"/>
      <c r="D90" s="16" t="s">
        <v>52</v>
      </c>
      <c r="E90" s="16"/>
      <c r="F90" s="41">
        <v>57128</v>
      </c>
      <c r="G90" s="41"/>
      <c r="H90" s="41">
        <v>21300</v>
      </c>
      <c r="I90" s="41">
        <v>39497</v>
      </c>
      <c r="J90" s="71">
        <v>50812</v>
      </c>
      <c r="K90" s="72">
        <v>57128</v>
      </c>
    </row>
    <row r="91" spans="1:11" ht="18" customHeight="1">
      <c r="A91" s="39"/>
      <c r="B91" s="18">
        <v>8795</v>
      </c>
      <c r="C91" s="17"/>
      <c r="D91" s="18" t="s">
        <v>42</v>
      </c>
      <c r="E91" s="18"/>
      <c r="F91" s="42">
        <v>57128</v>
      </c>
      <c r="G91" s="42"/>
      <c r="H91" s="42">
        <v>21300</v>
      </c>
      <c r="I91" s="42">
        <v>39497</v>
      </c>
      <c r="J91" s="42">
        <v>50812</v>
      </c>
      <c r="K91" s="55">
        <v>57128</v>
      </c>
    </row>
    <row r="92" spans="1:11" ht="18" customHeight="1">
      <c r="A92" s="37"/>
      <c r="B92" s="11"/>
      <c r="C92" s="12"/>
      <c r="D92" s="10" t="s">
        <v>24</v>
      </c>
      <c r="E92" s="10"/>
      <c r="F92" s="43">
        <v>13301</v>
      </c>
      <c r="G92" s="43"/>
      <c r="H92" s="43">
        <v>3710</v>
      </c>
      <c r="I92" s="43">
        <v>6907</v>
      </c>
      <c r="J92" s="43">
        <v>10104</v>
      </c>
      <c r="K92" s="50">
        <v>13301</v>
      </c>
    </row>
    <row r="93" spans="1:11" ht="18" customHeight="1">
      <c r="A93" s="66">
        <v>1</v>
      </c>
      <c r="B93" s="67">
        <v>2</v>
      </c>
      <c r="C93" s="68">
        <v>3</v>
      </c>
      <c r="D93" s="68">
        <v>4</v>
      </c>
      <c r="E93" s="69"/>
      <c r="F93" s="68">
        <v>5</v>
      </c>
      <c r="G93" s="69"/>
      <c r="H93" s="68">
        <v>6</v>
      </c>
      <c r="I93" s="68">
        <v>7</v>
      </c>
      <c r="J93" s="68">
        <v>8</v>
      </c>
      <c r="K93" s="68">
        <v>9</v>
      </c>
    </row>
    <row r="94" spans="1:11" ht="18" customHeight="1">
      <c r="A94" s="37"/>
      <c r="B94" s="19"/>
      <c r="C94" s="27"/>
      <c r="D94" s="11" t="s">
        <v>17</v>
      </c>
      <c r="E94" s="11"/>
      <c r="F94" s="52">
        <v>43827</v>
      </c>
      <c r="G94" s="52"/>
      <c r="H94" s="52">
        <v>17590</v>
      </c>
      <c r="I94" s="52">
        <v>32590</v>
      </c>
      <c r="J94" s="52">
        <v>40708</v>
      </c>
      <c r="K94" s="53">
        <v>43827</v>
      </c>
    </row>
    <row r="95" spans="1:11" ht="18" customHeight="1" thickBot="1">
      <c r="A95" s="38">
        <v>88</v>
      </c>
      <c r="B95" s="24"/>
      <c r="C95" s="24"/>
      <c r="D95" s="24" t="s">
        <v>53</v>
      </c>
      <c r="E95" s="24"/>
      <c r="F95" s="47">
        <v>8000</v>
      </c>
      <c r="G95" s="47"/>
      <c r="H95" s="58" t="s">
        <v>16</v>
      </c>
      <c r="I95" s="47">
        <v>2000</v>
      </c>
      <c r="J95" s="47">
        <v>5000</v>
      </c>
      <c r="K95" s="54">
        <v>8000</v>
      </c>
    </row>
    <row r="96" spans="1:11" ht="18" customHeight="1">
      <c r="A96" s="37"/>
      <c r="B96" s="18">
        <v>8895</v>
      </c>
      <c r="C96" s="17"/>
      <c r="D96" s="18" t="s">
        <v>42</v>
      </c>
      <c r="E96" s="18"/>
      <c r="F96" s="42">
        <v>8000</v>
      </c>
      <c r="G96" s="42"/>
      <c r="H96" s="48" t="s">
        <v>16</v>
      </c>
      <c r="I96" s="42">
        <v>2000</v>
      </c>
      <c r="J96" s="42">
        <v>5000</v>
      </c>
      <c r="K96" s="55">
        <v>8000</v>
      </c>
    </row>
    <row r="97" spans="1:11" ht="18" customHeight="1">
      <c r="A97" s="37"/>
      <c r="B97" s="11"/>
      <c r="C97" s="12"/>
      <c r="D97" s="10" t="s">
        <v>17</v>
      </c>
      <c r="E97" s="10"/>
      <c r="F97" s="43">
        <v>8000</v>
      </c>
      <c r="G97" s="43"/>
      <c r="H97" s="44" t="s">
        <v>16</v>
      </c>
      <c r="I97" s="43">
        <v>2000</v>
      </c>
      <c r="J97" s="43">
        <v>5000</v>
      </c>
      <c r="K97" s="50">
        <v>8000</v>
      </c>
    </row>
    <row r="98" spans="1:11" ht="18" customHeight="1" thickBot="1">
      <c r="A98" s="38">
        <v>91</v>
      </c>
      <c r="B98" s="24"/>
      <c r="C98" s="28"/>
      <c r="D98" s="16" t="s">
        <v>54</v>
      </c>
      <c r="E98" s="16"/>
      <c r="F98" s="41">
        <v>1083960</v>
      </c>
      <c r="G98" s="41"/>
      <c r="H98" s="41">
        <v>272100</v>
      </c>
      <c r="I98" s="41">
        <v>585001</v>
      </c>
      <c r="J98" s="41">
        <v>837988</v>
      </c>
      <c r="K98" s="56">
        <v>1083960</v>
      </c>
    </row>
    <row r="99" spans="1:11" ht="18" customHeight="1">
      <c r="A99" s="37"/>
      <c r="B99" s="18">
        <v>9142</v>
      </c>
      <c r="C99" s="17"/>
      <c r="D99" s="18" t="s">
        <v>55</v>
      </c>
      <c r="E99" s="18"/>
      <c r="F99" s="42">
        <v>73000</v>
      </c>
      <c r="G99" s="42"/>
      <c r="H99" s="42">
        <v>17400</v>
      </c>
      <c r="I99" s="42">
        <v>39100</v>
      </c>
      <c r="J99" s="42">
        <v>56050</v>
      </c>
      <c r="K99" s="55">
        <v>73000</v>
      </c>
    </row>
    <row r="100" spans="1:11" ht="18" customHeight="1">
      <c r="A100" s="37"/>
      <c r="B100" s="11"/>
      <c r="C100" s="12"/>
      <c r="D100" s="10" t="s">
        <v>24</v>
      </c>
      <c r="E100" s="10"/>
      <c r="F100" s="43">
        <v>63560</v>
      </c>
      <c r="G100" s="43"/>
      <c r="H100" s="43">
        <v>16690</v>
      </c>
      <c r="I100" s="43">
        <v>35000</v>
      </c>
      <c r="J100" s="43">
        <v>49280</v>
      </c>
      <c r="K100" s="50">
        <v>63560</v>
      </c>
    </row>
    <row r="101" spans="1:11" ht="18" customHeight="1">
      <c r="A101" s="37"/>
      <c r="B101" s="19"/>
      <c r="C101" s="12"/>
      <c r="D101" s="10" t="s">
        <v>17</v>
      </c>
      <c r="E101" s="10"/>
      <c r="F101" s="43">
        <v>9440</v>
      </c>
      <c r="G101" s="43"/>
      <c r="H101" s="43">
        <v>710</v>
      </c>
      <c r="I101" s="43">
        <v>4100</v>
      </c>
      <c r="J101" s="43">
        <v>6770</v>
      </c>
      <c r="K101" s="50">
        <v>9440</v>
      </c>
    </row>
    <row r="102" spans="1:11" ht="18" customHeight="1">
      <c r="A102" s="37"/>
      <c r="B102" s="18">
        <v>9144</v>
      </c>
      <c r="C102" s="26"/>
      <c r="D102" s="21" t="s">
        <v>56</v>
      </c>
      <c r="E102" s="21"/>
      <c r="F102" s="45">
        <v>69200</v>
      </c>
      <c r="G102" s="45"/>
      <c r="H102" s="45">
        <v>13700</v>
      </c>
      <c r="I102" s="45">
        <v>32700</v>
      </c>
      <c r="J102" s="45">
        <v>49100</v>
      </c>
      <c r="K102" s="51">
        <v>69200</v>
      </c>
    </row>
    <row r="103" spans="1:11" ht="18" customHeight="1">
      <c r="A103" s="37"/>
      <c r="B103" s="11"/>
      <c r="C103" s="12"/>
      <c r="D103" s="10" t="s">
        <v>17</v>
      </c>
      <c r="E103" s="10"/>
      <c r="F103" s="43">
        <v>69200</v>
      </c>
      <c r="G103" s="43"/>
      <c r="H103" s="43">
        <v>13700</v>
      </c>
      <c r="I103" s="43">
        <v>32700</v>
      </c>
      <c r="J103" s="43">
        <v>49100</v>
      </c>
      <c r="K103" s="50">
        <v>69200</v>
      </c>
    </row>
    <row r="104" spans="1:11" ht="18" customHeight="1">
      <c r="A104" s="37"/>
      <c r="B104" s="18">
        <v>9146</v>
      </c>
      <c r="C104" s="26"/>
      <c r="D104" s="21" t="s">
        <v>57</v>
      </c>
      <c r="E104" s="21"/>
      <c r="F104" s="45">
        <v>901610</v>
      </c>
      <c r="G104" s="45"/>
      <c r="H104" s="45">
        <v>241000</v>
      </c>
      <c r="I104" s="45">
        <v>491201</v>
      </c>
      <c r="J104" s="45">
        <v>700838</v>
      </c>
      <c r="K104" s="51">
        <v>901610</v>
      </c>
    </row>
    <row r="105" spans="1:11" ht="18" customHeight="1">
      <c r="A105" s="37"/>
      <c r="B105" s="11"/>
      <c r="C105" s="12"/>
      <c r="D105" s="10" t="s">
        <v>24</v>
      </c>
      <c r="E105" s="10"/>
      <c r="F105" s="43">
        <v>649920</v>
      </c>
      <c r="G105" s="43"/>
      <c r="H105" s="43">
        <v>177838</v>
      </c>
      <c r="I105" s="43">
        <v>347838</v>
      </c>
      <c r="J105" s="43">
        <v>497838</v>
      </c>
      <c r="K105" s="50">
        <v>649920</v>
      </c>
    </row>
    <row r="106" spans="1:11" ht="18" customHeight="1">
      <c r="A106" s="37"/>
      <c r="B106" s="19"/>
      <c r="C106" s="12"/>
      <c r="D106" s="10" t="s">
        <v>17</v>
      </c>
      <c r="E106" s="10"/>
      <c r="F106" s="43">
        <v>243690</v>
      </c>
      <c r="G106" s="43"/>
      <c r="H106" s="43">
        <v>63162</v>
      </c>
      <c r="I106" s="43">
        <v>135363</v>
      </c>
      <c r="J106" s="43">
        <v>195000</v>
      </c>
      <c r="K106" s="50">
        <v>243690</v>
      </c>
    </row>
    <row r="107" spans="1:11" ht="18" customHeight="1">
      <c r="A107" s="37"/>
      <c r="B107" s="19"/>
      <c r="C107" s="12"/>
      <c r="D107" s="10" t="s">
        <v>18</v>
      </c>
      <c r="E107" s="10"/>
      <c r="F107" s="43">
        <v>8000</v>
      </c>
      <c r="G107" s="43"/>
      <c r="H107" s="44" t="s">
        <v>16</v>
      </c>
      <c r="I107" s="43">
        <v>8000</v>
      </c>
      <c r="J107" s="43">
        <v>8000</v>
      </c>
      <c r="K107" s="50">
        <v>8000</v>
      </c>
    </row>
    <row r="108" spans="1:11" ht="18" customHeight="1">
      <c r="A108" s="37"/>
      <c r="B108" s="18">
        <v>9195</v>
      </c>
      <c r="C108" s="26"/>
      <c r="D108" s="21" t="s">
        <v>42</v>
      </c>
      <c r="E108" s="21"/>
      <c r="F108" s="45">
        <v>40150</v>
      </c>
      <c r="G108" s="45"/>
      <c r="H108" s="49" t="s">
        <v>16</v>
      </c>
      <c r="I108" s="45">
        <v>22000</v>
      </c>
      <c r="J108" s="45">
        <v>32000</v>
      </c>
      <c r="K108" s="51">
        <v>40150</v>
      </c>
    </row>
    <row r="109" spans="1:11" ht="18" customHeight="1">
      <c r="A109" s="37"/>
      <c r="B109" s="11"/>
      <c r="C109" s="12">
        <v>14</v>
      </c>
      <c r="D109" s="10" t="s">
        <v>15</v>
      </c>
      <c r="E109" s="10"/>
      <c r="F109" s="43">
        <v>32000</v>
      </c>
      <c r="G109" s="43"/>
      <c r="H109" s="44" t="s">
        <v>16</v>
      </c>
      <c r="I109" s="43">
        <v>20000</v>
      </c>
      <c r="J109" s="43">
        <v>26000</v>
      </c>
      <c r="K109" s="50">
        <v>32000</v>
      </c>
    </row>
    <row r="110" spans="1:11" ht="18" customHeight="1">
      <c r="A110" s="37"/>
      <c r="B110" s="19"/>
      <c r="C110" s="12"/>
      <c r="D110" s="10" t="s">
        <v>17</v>
      </c>
      <c r="E110" s="10"/>
      <c r="F110" s="43">
        <v>8150</v>
      </c>
      <c r="G110" s="43"/>
      <c r="H110" s="44" t="s">
        <v>16</v>
      </c>
      <c r="I110" s="43">
        <v>2000</v>
      </c>
      <c r="J110" s="43">
        <v>6000</v>
      </c>
      <c r="K110" s="50">
        <v>8150</v>
      </c>
    </row>
    <row r="111" spans="1:11" ht="18" customHeight="1" thickBot="1">
      <c r="A111" s="38">
        <v>97</v>
      </c>
      <c r="B111" s="24"/>
      <c r="C111" s="20"/>
      <c r="D111" s="24" t="s">
        <v>58</v>
      </c>
      <c r="E111" s="24"/>
      <c r="F111" s="47">
        <v>64000</v>
      </c>
      <c r="G111" s="47"/>
      <c r="H111" s="58" t="s">
        <v>16</v>
      </c>
      <c r="I111" s="47">
        <v>30000</v>
      </c>
      <c r="J111" s="47">
        <v>50000</v>
      </c>
      <c r="K111" s="54">
        <v>64000</v>
      </c>
    </row>
    <row r="112" spans="1:11" ht="18" customHeight="1">
      <c r="A112" s="37"/>
      <c r="B112" s="18">
        <v>9718</v>
      </c>
      <c r="C112" s="17"/>
      <c r="D112" s="18" t="s">
        <v>59</v>
      </c>
      <c r="E112" s="18"/>
      <c r="F112" s="42">
        <v>64000</v>
      </c>
      <c r="G112" s="42"/>
      <c r="H112" s="48" t="s">
        <v>16</v>
      </c>
      <c r="I112" s="42">
        <v>30000</v>
      </c>
      <c r="J112" s="42">
        <v>50000</v>
      </c>
      <c r="K112" s="55">
        <v>64000</v>
      </c>
    </row>
    <row r="113" spans="1:11" ht="18" customHeight="1">
      <c r="A113" s="39"/>
      <c r="B113" s="23"/>
      <c r="C113" s="29"/>
      <c r="D113" s="23" t="s">
        <v>60</v>
      </c>
      <c r="E113" s="23"/>
      <c r="F113" s="46"/>
      <c r="G113" s="46"/>
      <c r="H113" s="59"/>
      <c r="I113" s="46"/>
      <c r="J113" s="46"/>
      <c r="K113" s="60"/>
    </row>
    <row r="114" spans="1:11" ht="18" customHeight="1" thickBot="1">
      <c r="A114" s="38">
        <v>99</v>
      </c>
      <c r="B114" s="24"/>
      <c r="C114" s="20"/>
      <c r="D114" s="24" t="s">
        <v>61</v>
      </c>
      <c r="E114" s="24"/>
      <c r="F114" s="47">
        <v>1100</v>
      </c>
      <c r="G114" s="47"/>
      <c r="H114" s="58" t="s">
        <v>16</v>
      </c>
      <c r="I114" s="47">
        <v>200</v>
      </c>
      <c r="J114" s="47">
        <v>200</v>
      </c>
      <c r="K114" s="54">
        <v>1100</v>
      </c>
    </row>
    <row r="115" spans="1:11" ht="18" customHeight="1">
      <c r="A115" s="37"/>
      <c r="B115" s="30"/>
      <c r="C115" s="31"/>
      <c r="D115" s="30" t="s">
        <v>73</v>
      </c>
      <c r="E115" s="30"/>
      <c r="F115" s="61"/>
      <c r="G115" s="61"/>
      <c r="H115" s="62"/>
      <c r="I115" s="61"/>
      <c r="J115" s="61"/>
      <c r="K115" s="63"/>
    </row>
    <row r="116" spans="1:11" ht="18" customHeight="1">
      <c r="A116" s="37"/>
      <c r="B116" s="18">
        <v>9911</v>
      </c>
      <c r="C116" s="17"/>
      <c r="D116" s="18" t="s">
        <v>62</v>
      </c>
      <c r="E116" s="18"/>
      <c r="F116" s="42">
        <v>1100</v>
      </c>
      <c r="G116" s="42"/>
      <c r="H116" s="48" t="s">
        <v>16</v>
      </c>
      <c r="I116" s="42">
        <v>200</v>
      </c>
      <c r="J116" s="42">
        <v>200</v>
      </c>
      <c r="K116" s="55">
        <v>1100</v>
      </c>
    </row>
    <row r="117" spans="1:11" ht="18" customHeight="1">
      <c r="A117" s="34"/>
      <c r="B117" s="10"/>
      <c r="C117" s="12"/>
      <c r="D117" s="10" t="s">
        <v>17</v>
      </c>
      <c r="E117" s="10"/>
      <c r="F117" s="43">
        <v>1100</v>
      </c>
      <c r="G117" s="43"/>
      <c r="H117" s="44" t="s">
        <v>16</v>
      </c>
      <c r="I117" s="43">
        <v>200</v>
      </c>
      <c r="J117" s="43">
        <v>200</v>
      </c>
      <c r="K117" s="50">
        <v>1100</v>
      </c>
    </row>
    <row r="118" spans="1:11" ht="18" customHeight="1" thickBot="1">
      <c r="A118" s="40"/>
      <c r="B118" s="32"/>
      <c r="C118" s="28"/>
      <c r="D118" s="16" t="s">
        <v>63</v>
      </c>
      <c r="E118" s="16"/>
      <c r="F118" s="41">
        <f>F11+F16+F19+F28+F41+F64+F69+F73+F90+F95+F98+F111+F114</f>
        <v>8713519</v>
      </c>
      <c r="G118" s="41"/>
      <c r="H118" s="41">
        <v>1920875</v>
      </c>
      <c r="I118" s="41">
        <f>I11+I16+I19+I28+I41+I64+I69+I73+I90+I95+I111+I114+I98</f>
        <v>4330567</v>
      </c>
      <c r="J118" s="41">
        <v>6418989</v>
      </c>
      <c r="K118" s="56">
        <v>8713519</v>
      </c>
    </row>
    <row r="121" spans="9:11" ht="15">
      <c r="I121" s="73" t="s">
        <v>74</v>
      </c>
      <c r="J121" s="73"/>
      <c r="K121" s="73"/>
    </row>
    <row r="122" spans="10:11" ht="15">
      <c r="J122" s="73"/>
      <c r="K122" s="73"/>
    </row>
    <row r="123" spans="10:11" ht="15">
      <c r="J123" s="73" t="s">
        <v>75</v>
      </c>
      <c r="K123" s="73"/>
    </row>
  </sheetData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sqref="A4:I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.2421875" style="0" hidden="1" customWidth="1"/>
    <col min="5" max="5" width="14.25390625" style="0" customWidth="1"/>
    <col min="6" max="6" width="9.125" style="0" hidden="1" customWidth="1"/>
    <col min="7" max="9" width="11.75390625" style="0" customWidth="1"/>
    <col min="10" max="10" width="12.375" style="0" customWidth="1"/>
  </cols>
  <sheetData>
    <row r="1" ht="12.75">
      <c r="I1" t="s">
        <v>70</v>
      </c>
    </row>
    <row r="2" ht="12.75">
      <c r="I2" t="s">
        <v>216</v>
      </c>
    </row>
    <row r="3" ht="12.75">
      <c r="I3" t="s">
        <v>1</v>
      </c>
    </row>
    <row r="4" ht="12.75">
      <c r="I4" t="s">
        <v>217</v>
      </c>
    </row>
    <row r="7" spans="3:5" ht="18">
      <c r="C7" s="1" t="s">
        <v>78</v>
      </c>
      <c r="D7" s="1"/>
      <c r="E7" s="1"/>
    </row>
    <row r="8" ht="12.75">
      <c r="C8" s="78"/>
    </row>
    <row r="9" ht="13.5" thickBot="1">
      <c r="J9" t="s">
        <v>4</v>
      </c>
    </row>
    <row r="10" spans="1:10" ht="12.75">
      <c r="A10" s="33" t="s">
        <v>64</v>
      </c>
      <c r="B10" s="2"/>
      <c r="C10" s="4"/>
      <c r="D10" s="5"/>
      <c r="E10" s="6" t="s">
        <v>5</v>
      </c>
      <c r="F10" s="5"/>
      <c r="G10" s="4" t="s">
        <v>71</v>
      </c>
      <c r="H10" s="5"/>
      <c r="I10" s="5"/>
      <c r="J10" s="5"/>
    </row>
    <row r="11" spans="1:10" ht="12.75">
      <c r="A11" s="34" t="s">
        <v>65</v>
      </c>
      <c r="B11" s="7"/>
      <c r="C11" s="9" t="s">
        <v>6</v>
      </c>
      <c r="D11" s="10"/>
      <c r="E11" s="9" t="s">
        <v>142</v>
      </c>
      <c r="F11" s="10"/>
      <c r="G11" s="11"/>
      <c r="H11" s="11"/>
      <c r="I11" s="11"/>
      <c r="J11" s="11"/>
    </row>
    <row r="12" spans="1:10" ht="12.75">
      <c r="A12" s="35" t="s">
        <v>66</v>
      </c>
      <c r="B12" s="12" t="s">
        <v>8</v>
      </c>
      <c r="C12" s="14"/>
      <c r="D12" s="10"/>
      <c r="E12" s="14" t="s">
        <v>223</v>
      </c>
      <c r="F12" s="10"/>
      <c r="G12" s="15" t="s">
        <v>10</v>
      </c>
      <c r="H12" s="15" t="s">
        <v>11</v>
      </c>
      <c r="I12" s="15" t="s">
        <v>12</v>
      </c>
      <c r="J12" s="15" t="s">
        <v>13</v>
      </c>
    </row>
    <row r="13" spans="1:10" ht="18" customHeight="1">
      <c r="A13" s="124">
        <v>1</v>
      </c>
      <c r="B13" s="125">
        <v>2</v>
      </c>
      <c r="C13" s="126">
        <v>3</v>
      </c>
      <c r="D13" s="127"/>
      <c r="E13" s="126">
        <v>4</v>
      </c>
      <c r="F13" s="127"/>
      <c r="G13" s="126">
        <v>5</v>
      </c>
      <c r="H13" s="126">
        <v>6</v>
      </c>
      <c r="I13" s="126">
        <v>7</v>
      </c>
      <c r="J13" s="126">
        <v>8</v>
      </c>
    </row>
    <row r="14" spans="1:10" ht="18.75" customHeight="1" thickBot="1">
      <c r="A14" s="115" t="s">
        <v>79</v>
      </c>
      <c r="B14" s="102"/>
      <c r="C14" s="103" t="s">
        <v>80</v>
      </c>
      <c r="D14" s="103"/>
      <c r="E14" s="129">
        <v>60350</v>
      </c>
      <c r="F14" s="129"/>
      <c r="G14" s="129">
        <f>SUM(G15:G18)</f>
        <v>21665</v>
      </c>
      <c r="H14" s="129">
        <v>22200</v>
      </c>
      <c r="I14" s="129">
        <v>34890</v>
      </c>
      <c r="J14" s="129">
        <v>60350</v>
      </c>
    </row>
    <row r="15" spans="1:10" ht="18.75" customHeight="1">
      <c r="A15" s="79"/>
      <c r="B15" s="94" t="s">
        <v>85</v>
      </c>
      <c r="C15" s="95" t="s">
        <v>81</v>
      </c>
      <c r="D15" s="95"/>
      <c r="E15" s="148">
        <v>56750</v>
      </c>
      <c r="F15" s="148"/>
      <c r="G15" s="148">
        <v>20524</v>
      </c>
      <c r="H15" s="148">
        <v>21000</v>
      </c>
      <c r="I15" s="148">
        <v>32090</v>
      </c>
      <c r="J15" s="148">
        <v>56750</v>
      </c>
    </row>
    <row r="16" spans="1:10" ht="15" customHeight="1">
      <c r="A16" s="80"/>
      <c r="B16" s="81"/>
      <c r="C16" s="87" t="s">
        <v>82</v>
      </c>
      <c r="D16" s="19"/>
      <c r="E16" s="136"/>
      <c r="F16" s="136"/>
      <c r="G16" s="137"/>
      <c r="H16" s="137"/>
      <c r="I16" s="136"/>
      <c r="J16" s="136"/>
    </row>
    <row r="17" spans="1:10" ht="15" customHeight="1">
      <c r="A17" s="80"/>
      <c r="B17" s="81"/>
      <c r="C17" s="87" t="s">
        <v>83</v>
      </c>
      <c r="D17" s="19"/>
      <c r="E17" s="136"/>
      <c r="F17" s="136"/>
      <c r="G17" s="136"/>
      <c r="H17" s="136"/>
      <c r="I17" s="136"/>
      <c r="J17" s="136"/>
    </row>
    <row r="18" spans="1:10" ht="15" customHeight="1">
      <c r="A18" s="88"/>
      <c r="B18" s="97" t="s">
        <v>86</v>
      </c>
      <c r="C18" s="84" t="s">
        <v>84</v>
      </c>
      <c r="D18" s="18"/>
      <c r="E18" s="139">
        <v>3600</v>
      </c>
      <c r="F18" s="139"/>
      <c r="G18" s="140">
        <v>1141</v>
      </c>
      <c r="H18" s="139">
        <v>1200</v>
      </c>
      <c r="I18" s="139">
        <v>2800</v>
      </c>
      <c r="J18" s="139">
        <v>3600</v>
      </c>
    </row>
    <row r="19" spans="1:10" ht="18.75" customHeight="1" thickBot="1">
      <c r="A19" s="101" t="s">
        <v>87</v>
      </c>
      <c r="B19" s="110"/>
      <c r="C19" s="105" t="s">
        <v>25</v>
      </c>
      <c r="D19" s="105"/>
      <c r="E19" s="143">
        <v>953600</v>
      </c>
      <c r="F19" s="143"/>
      <c r="G19" s="143">
        <v>69000</v>
      </c>
      <c r="H19" s="143">
        <v>168000</v>
      </c>
      <c r="I19" s="143">
        <v>743200</v>
      </c>
      <c r="J19" s="143">
        <v>953600</v>
      </c>
    </row>
    <row r="20" spans="1:10" ht="18.75" customHeight="1">
      <c r="A20" s="80"/>
      <c r="B20" s="97" t="s">
        <v>88</v>
      </c>
      <c r="C20" s="84" t="s">
        <v>29</v>
      </c>
      <c r="D20" s="84"/>
      <c r="E20" s="139">
        <v>953600</v>
      </c>
      <c r="F20" s="139"/>
      <c r="G20" s="139">
        <v>69000</v>
      </c>
      <c r="H20" s="139">
        <v>168000</v>
      </c>
      <c r="I20" s="139">
        <v>743200</v>
      </c>
      <c r="J20" s="139">
        <v>953600</v>
      </c>
    </row>
    <row r="21" spans="1:10" ht="18.75" customHeight="1" thickBot="1">
      <c r="A21" s="101" t="s">
        <v>89</v>
      </c>
      <c r="B21" s="104"/>
      <c r="C21" s="105" t="s">
        <v>90</v>
      </c>
      <c r="D21" s="105"/>
      <c r="E21" s="143">
        <v>121323</v>
      </c>
      <c r="F21" s="143"/>
      <c r="G21" s="144">
        <v>25000</v>
      </c>
      <c r="H21" s="144">
        <v>78196</v>
      </c>
      <c r="I21" s="143">
        <v>102330</v>
      </c>
      <c r="J21" s="143">
        <v>121323</v>
      </c>
    </row>
    <row r="22" spans="1:10" ht="17.25" customHeight="1">
      <c r="A22" s="80"/>
      <c r="B22" s="97" t="s">
        <v>91</v>
      </c>
      <c r="C22" s="84" t="s">
        <v>55</v>
      </c>
      <c r="D22" s="84"/>
      <c r="E22" s="139">
        <v>80990</v>
      </c>
      <c r="F22" s="139"/>
      <c r="G22" s="140">
        <v>23000</v>
      </c>
      <c r="H22" s="140">
        <v>39600</v>
      </c>
      <c r="I22" s="139">
        <v>63000</v>
      </c>
      <c r="J22" s="139">
        <v>80990</v>
      </c>
    </row>
    <row r="23" spans="1:10" ht="17.25" customHeight="1">
      <c r="A23" s="80"/>
      <c r="B23" s="89" t="s">
        <v>92</v>
      </c>
      <c r="C23" s="91" t="s">
        <v>76</v>
      </c>
      <c r="D23" s="91"/>
      <c r="E23" s="150">
        <v>2383</v>
      </c>
      <c r="F23" s="151"/>
      <c r="G23" s="150" t="s">
        <v>16</v>
      </c>
      <c r="H23" s="150">
        <v>646</v>
      </c>
      <c r="I23" s="150">
        <v>1380</v>
      </c>
      <c r="J23" s="150">
        <v>2383</v>
      </c>
    </row>
    <row r="24" spans="1:10" ht="17.25" customHeight="1">
      <c r="A24" s="80"/>
      <c r="B24" s="89" t="s">
        <v>93</v>
      </c>
      <c r="C24" s="91" t="s">
        <v>57</v>
      </c>
      <c r="D24" s="91"/>
      <c r="E24" s="151">
        <v>37950</v>
      </c>
      <c r="F24" s="151"/>
      <c r="G24" s="150">
        <v>2000</v>
      </c>
      <c r="H24" s="150">
        <v>37950</v>
      </c>
      <c r="I24" s="151">
        <v>37950</v>
      </c>
      <c r="J24" s="134">
        <v>37950</v>
      </c>
    </row>
    <row r="25" spans="1:10" ht="14.25" customHeight="1">
      <c r="A25" s="111"/>
      <c r="B25" s="112"/>
      <c r="C25" s="113" t="s">
        <v>95</v>
      </c>
      <c r="D25" s="113"/>
      <c r="E25" s="154"/>
      <c r="F25" s="154"/>
      <c r="G25" s="155"/>
      <c r="H25" s="156"/>
      <c r="I25" s="154"/>
      <c r="J25" s="157"/>
    </row>
    <row r="26" spans="1:10" ht="15.75" customHeight="1" thickBot="1">
      <c r="A26" s="101" t="s">
        <v>94</v>
      </c>
      <c r="B26" s="104"/>
      <c r="C26" s="105" t="s">
        <v>96</v>
      </c>
      <c r="D26" s="105"/>
      <c r="E26" s="143">
        <v>8941</v>
      </c>
      <c r="F26" s="143"/>
      <c r="G26" s="144">
        <v>200</v>
      </c>
      <c r="H26" s="144">
        <v>8341</v>
      </c>
      <c r="I26" s="143">
        <v>8641</v>
      </c>
      <c r="J26" s="145">
        <v>8941</v>
      </c>
    </row>
    <row r="27" spans="1:10" ht="17.25" customHeight="1">
      <c r="A27" s="80"/>
      <c r="B27" s="82" t="s">
        <v>97</v>
      </c>
      <c r="C27" s="19" t="s">
        <v>98</v>
      </c>
      <c r="D27" s="19"/>
      <c r="E27" s="136"/>
      <c r="F27" s="136"/>
      <c r="G27" s="158"/>
      <c r="H27" s="158"/>
      <c r="I27" s="136"/>
      <c r="J27" s="138"/>
    </row>
    <row r="28" spans="1:10" ht="15.75" customHeight="1">
      <c r="A28" s="80"/>
      <c r="B28" s="97"/>
      <c r="C28" s="84" t="s">
        <v>99</v>
      </c>
      <c r="D28" s="84"/>
      <c r="E28" s="140">
        <v>1200</v>
      </c>
      <c r="F28" s="139"/>
      <c r="G28" s="140">
        <v>200</v>
      </c>
      <c r="H28" s="140">
        <v>600</v>
      </c>
      <c r="I28" s="140">
        <v>900</v>
      </c>
      <c r="J28" s="159">
        <v>1200</v>
      </c>
    </row>
    <row r="29" spans="1:10" ht="15.75" customHeight="1">
      <c r="A29" s="80"/>
      <c r="B29" s="96"/>
      <c r="C29" s="87" t="s">
        <v>224</v>
      </c>
      <c r="D29" s="87"/>
      <c r="E29" s="160"/>
      <c r="F29" s="146"/>
      <c r="G29" s="160"/>
      <c r="H29" s="160"/>
      <c r="I29" s="160"/>
      <c r="J29" s="161"/>
    </row>
    <row r="30" spans="1:10" ht="15.75" customHeight="1">
      <c r="A30" s="80"/>
      <c r="B30" s="96" t="s">
        <v>165</v>
      </c>
      <c r="C30" s="87" t="s">
        <v>225</v>
      </c>
      <c r="D30" s="87"/>
      <c r="E30" s="160">
        <v>7741</v>
      </c>
      <c r="F30" s="146"/>
      <c r="G30" s="160" t="s">
        <v>16</v>
      </c>
      <c r="H30" s="160">
        <v>7741</v>
      </c>
      <c r="I30" s="160">
        <v>7741</v>
      </c>
      <c r="J30" s="161">
        <v>7741</v>
      </c>
    </row>
    <row r="31" spans="1:10" ht="15.75" customHeight="1">
      <c r="A31" s="124">
        <v>1</v>
      </c>
      <c r="B31" s="125">
        <v>2</v>
      </c>
      <c r="C31" s="126">
        <v>3</v>
      </c>
      <c r="D31" s="127"/>
      <c r="E31" s="126">
        <v>4</v>
      </c>
      <c r="F31" s="127"/>
      <c r="G31" s="126">
        <v>5</v>
      </c>
      <c r="H31" s="126">
        <v>6</v>
      </c>
      <c r="I31" s="126">
        <v>7</v>
      </c>
      <c r="J31" s="126">
        <v>8</v>
      </c>
    </row>
    <row r="32" spans="1:10" ht="15" customHeight="1">
      <c r="A32" s="111"/>
      <c r="B32" s="112"/>
      <c r="C32" s="107" t="s">
        <v>101</v>
      </c>
      <c r="D32" s="107"/>
      <c r="E32" s="174"/>
      <c r="F32" s="168"/>
      <c r="G32" s="174"/>
      <c r="H32" s="174"/>
      <c r="I32" s="174"/>
      <c r="J32" s="175"/>
    </row>
    <row r="33" spans="1:10" ht="14.25" customHeight="1">
      <c r="A33" s="111"/>
      <c r="B33" s="112"/>
      <c r="C33" s="107" t="s">
        <v>102</v>
      </c>
      <c r="D33" s="107"/>
      <c r="E33" s="174"/>
      <c r="F33" s="168"/>
      <c r="G33" s="174"/>
      <c r="H33" s="174"/>
      <c r="I33" s="174"/>
      <c r="J33" s="175"/>
    </row>
    <row r="34" spans="1:10" ht="13.5" customHeight="1" thickBot="1">
      <c r="A34" s="101" t="s">
        <v>100</v>
      </c>
      <c r="B34" s="110"/>
      <c r="C34" s="105" t="s">
        <v>103</v>
      </c>
      <c r="D34" s="105"/>
      <c r="E34" s="144">
        <v>2843474</v>
      </c>
      <c r="F34" s="143"/>
      <c r="G34" s="144">
        <v>655997</v>
      </c>
      <c r="H34" s="144">
        <v>1200000</v>
      </c>
      <c r="I34" s="144">
        <v>2145207</v>
      </c>
      <c r="J34" s="166">
        <v>2843474</v>
      </c>
    </row>
    <row r="35" spans="1:10" ht="18.75" customHeight="1">
      <c r="A35" s="80"/>
      <c r="B35" s="86" t="s">
        <v>104</v>
      </c>
      <c r="C35" s="87" t="s">
        <v>105</v>
      </c>
      <c r="D35" s="87"/>
      <c r="E35" s="160">
        <v>20000</v>
      </c>
      <c r="F35" s="146"/>
      <c r="G35" s="160">
        <v>4500</v>
      </c>
      <c r="H35" s="160">
        <v>7500</v>
      </c>
      <c r="I35" s="160">
        <v>11000</v>
      </c>
      <c r="J35" s="161">
        <v>20000</v>
      </c>
    </row>
    <row r="36" spans="1:10" ht="18.75" customHeight="1">
      <c r="A36" s="80"/>
      <c r="B36" s="90"/>
      <c r="C36" s="91" t="s">
        <v>106</v>
      </c>
      <c r="D36" s="91"/>
      <c r="E36" s="150"/>
      <c r="F36" s="151"/>
      <c r="G36" s="176"/>
      <c r="H36" s="176"/>
      <c r="I36" s="150"/>
      <c r="J36" s="152"/>
    </row>
    <row r="37" spans="1:10" ht="18.75" customHeight="1">
      <c r="A37" s="80"/>
      <c r="B37" s="96"/>
      <c r="C37" s="87" t="s">
        <v>107</v>
      </c>
      <c r="D37" s="91"/>
      <c r="E37" s="160"/>
      <c r="F37" s="146"/>
      <c r="G37" s="177"/>
      <c r="H37" s="177"/>
      <c r="I37" s="160"/>
      <c r="J37" s="161"/>
    </row>
    <row r="38" spans="1:10" ht="18.75" customHeight="1">
      <c r="A38" s="80"/>
      <c r="B38" s="96" t="s">
        <v>109</v>
      </c>
      <c r="C38" s="87" t="s">
        <v>108</v>
      </c>
      <c r="D38" s="91"/>
      <c r="E38" s="160">
        <v>720050</v>
      </c>
      <c r="F38" s="146"/>
      <c r="G38" s="160">
        <v>205302</v>
      </c>
      <c r="H38" s="160">
        <v>416000</v>
      </c>
      <c r="I38" s="160">
        <v>552412</v>
      </c>
      <c r="J38" s="161">
        <v>720050</v>
      </c>
    </row>
    <row r="39" spans="1:10" ht="18.75" customHeight="1">
      <c r="A39" s="80"/>
      <c r="B39" s="90"/>
      <c r="C39" s="91" t="s">
        <v>106</v>
      </c>
      <c r="D39" s="91"/>
      <c r="E39" s="150"/>
      <c r="F39" s="151"/>
      <c r="G39" s="150"/>
      <c r="H39" s="150"/>
      <c r="I39" s="150"/>
      <c r="J39" s="152"/>
    </row>
    <row r="40" spans="1:10" ht="18.75" customHeight="1">
      <c r="A40" s="80"/>
      <c r="B40" s="86"/>
      <c r="C40" s="87" t="s">
        <v>110</v>
      </c>
      <c r="D40" s="87"/>
      <c r="E40" s="160" t="s">
        <v>212</v>
      </c>
      <c r="F40" s="146"/>
      <c r="G40" s="160"/>
      <c r="H40" s="160"/>
      <c r="I40" s="160"/>
      <c r="J40" s="161"/>
    </row>
    <row r="41" spans="1:10" ht="18.75" customHeight="1">
      <c r="A41" s="80"/>
      <c r="B41" s="96" t="s">
        <v>112</v>
      </c>
      <c r="C41" s="87" t="s">
        <v>111</v>
      </c>
      <c r="D41" s="87"/>
      <c r="E41" s="160">
        <v>1314002</v>
      </c>
      <c r="F41" s="146"/>
      <c r="G41" s="160">
        <v>268995</v>
      </c>
      <c r="H41" s="160">
        <v>510000</v>
      </c>
      <c r="I41" s="160">
        <v>1040995</v>
      </c>
      <c r="J41" s="161">
        <v>1314002</v>
      </c>
    </row>
    <row r="42" spans="1:10" ht="18.75" customHeight="1">
      <c r="A42" s="80"/>
      <c r="B42" s="89" t="s">
        <v>113</v>
      </c>
      <c r="C42" s="85" t="s">
        <v>67</v>
      </c>
      <c r="D42" s="85"/>
      <c r="E42" s="142">
        <v>140000</v>
      </c>
      <c r="F42" s="134"/>
      <c r="G42" s="142">
        <v>57200</v>
      </c>
      <c r="H42" s="142">
        <v>42500</v>
      </c>
      <c r="I42" s="142">
        <v>90000</v>
      </c>
      <c r="J42" s="167">
        <v>140000</v>
      </c>
    </row>
    <row r="43" spans="1:10" ht="18.75" customHeight="1">
      <c r="A43" s="80"/>
      <c r="B43" s="86"/>
      <c r="C43" s="87" t="s">
        <v>115</v>
      </c>
      <c r="D43" s="87"/>
      <c r="E43" s="160"/>
      <c r="F43" s="146"/>
      <c r="G43" s="160"/>
      <c r="H43" s="160"/>
      <c r="I43" s="160"/>
      <c r="J43" s="161"/>
    </row>
    <row r="44" spans="1:10" ht="18.75" customHeight="1">
      <c r="A44" s="80"/>
      <c r="B44" s="97" t="s">
        <v>114</v>
      </c>
      <c r="C44" s="84" t="s">
        <v>116</v>
      </c>
      <c r="D44" s="84"/>
      <c r="E44" s="140">
        <v>649422</v>
      </c>
      <c r="F44" s="139"/>
      <c r="G44" s="140">
        <v>120000</v>
      </c>
      <c r="H44" s="140">
        <v>224000</v>
      </c>
      <c r="I44" s="140">
        <v>450800</v>
      </c>
      <c r="J44" s="159">
        <v>649422</v>
      </c>
    </row>
    <row r="45" spans="1:10" ht="18.75" customHeight="1" thickBot="1">
      <c r="A45" s="101" t="s">
        <v>117</v>
      </c>
      <c r="B45" s="110"/>
      <c r="C45" s="105" t="s">
        <v>118</v>
      </c>
      <c r="D45" s="105"/>
      <c r="E45" s="144">
        <v>3740436</v>
      </c>
      <c r="F45" s="143"/>
      <c r="G45" s="144">
        <v>1085614</v>
      </c>
      <c r="H45" s="144">
        <v>2321681</v>
      </c>
      <c r="I45" s="144">
        <v>3190900</v>
      </c>
      <c r="J45" s="166">
        <v>3740436</v>
      </c>
    </row>
    <row r="46" spans="1:10" ht="18.75" customHeight="1">
      <c r="A46" s="80"/>
      <c r="B46" s="94" t="s">
        <v>119</v>
      </c>
      <c r="C46" s="95" t="s">
        <v>120</v>
      </c>
      <c r="D46" s="95"/>
      <c r="E46" s="164">
        <v>2860676</v>
      </c>
      <c r="F46" s="148"/>
      <c r="G46" s="164">
        <v>985300</v>
      </c>
      <c r="H46" s="164">
        <v>1858537</v>
      </c>
      <c r="I46" s="164">
        <v>2457500</v>
      </c>
      <c r="J46" s="165">
        <v>2860676</v>
      </c>
    </row>
    <row r="47" spans="1:10" ht="18.75" customHeight="1">
      <c r="A47" s="80"/>
      <c r="B47" s="89" t="s">
        <v>121</v>
      </c>
      <c r="C47" s="85" t="s">
        <v>69</v>
      </c>
      <c r="D47" s="85"/>
      <c r="E47" s="134">
        <v>7980</v>
      </c>
      <c r="F47" s="134"/>
      <c r="G47" s="142">
        <v>6114</v>
      </c>
      <c r="H47" s="142">
        <v>6114</v>
      </c>
      <c r="I47" s="134">
        <v>7100</v>
      </c>
      <c r="J47" s="135">
        <v>7980</v>
      </c>
    </row>
    <row r="48" spans="1:10" ht="18.75" customHeight="1">
      <c r="A48" s="80"/>
      <c r="B48" s="89" t="s">
        <v>122</v>
      </c>
      <c r="C48" s="85" t="s">
        <v>68</v>
      </c>
      <c r="D48" s="85"/>
      <c r="E48" s="134">
        <v>823780</v>
      </c>
      <c r="F48" s="134"/>
      <c r="G48" s="142">
        <v>82050</v>
      </c>
      <c r="H48" s="142">
        <v>431730</v>
      </c>
      <c r="I48" s="134">
        <v>690000</v>
      </c>
      <c r="J48" s="135">
        <v>823780</v>
      </c>
    </row>
    <row r="49" spans="1:10" ht="18.75" customHeight="1">
      <c r="A49" s="80"/>
      <c r="B49" s="89" t="s">
        <v>123</v>
      </c>
      <c r="C49" s="85" t="s">
        <v>124</v>
      </c>
      <c r="D49" s="85"/>
      <c r="E49" s="134">
        <v>48000</v>
      </c>
      <c r="F49" s="134"/>
      <c r="G49" s="142">
        <v>12150</v>
      </c>
      <c r="H49" s="142">
        <v>25300</v>
      </c>
      <c r="I49" s="134">
        <v>36300</v>
      </c>
      <c r="J49" s="135">
        <v>48000</v>
      </c>
    </row>
    <row r="50" spans="1:10" ht="18.75" customHeight="1" thickBot="1">
      <c r="A50" s="101" t="s">
        <v>125</v>
      </c>
      <c r="B50" s="110"/>
      <c r="C50" s="105" t="s">
        <v>31</v>
      </c>
      <c r="D50" s="105"/>
      <c r="E50" s="144">
        <v>16704</v>
      </c>
      <c r="F50" s="144"/>
      <c r="G50" s="144" t="s">
        <v>16</v>
      </c>
      <c r="H50" s="144">
        <v>15884</v>
      </c>
      <c r="I50" s="144">
        <v>16204</v>
      </c>
      <c r="J50" s="166">
        <v>16704</v>
      </c>
    </row>
    <row r="51" spans="1:10" ht="18.75" customHeight="1">
      <c r="A51" s="83"/>
      <c r="B51" s="97" t="s">
        <v>126</v>
      </c>
      <c r="C51" s="84" t="s">
        <v>32</v>
      </c>
      <c r="D51" s="84"/>
      <c r="E51" s="140">
        <v>4000</v>
      </c>
      <c r="F51" s="140"/>
      <c r="G51" s="140" t="s">
        <v>16</v>
      </c>
      <c r="H51" s="140">
        <v>3180</v>
      </c>
      <c r="I51" s="140">
        <v>3500</v>
      </c>
      <c r="J51" s="159">
        <v>4000</v>
      </c>
    </row>
    <row r="52" spans="1:10" ht="18.75" customHeight="1">
      <c r="A52" s="83"/>
      <c r="B52" s="89" t="s">
        <v>127</v>
      </c>
      <c r="C52" s="85" t="s">
        <v>34</v>
      </c>
      <c r="D52" s="85"/>
      <c r="E52" s="142" t="s">
        <v>16</v>
      </c>
      <c r="F52" s="142"/>
      <c r="G52" s="142" t="s">
        <v>16</v>
      </c>
      <c r="H52" s="142" t="s">
        <v>16</v>
      </c>
      <c r="I52" s="142" t="s">
        <v>16</v>
      </c>
      <c r="J52" s="167" t="s">
        <v>16</v>
      </c>
    </row>
    <row r="53" spans="1:17" ht="18.75" customHeight="1">
      <c r="A53" s="83"/>
      <c r="B53" s="89" t="s">
        <v>128</v>
      </c>
      <c r="C53" s="85" t="s">
        <v>42</v>
      </c>
      <c r="D53" s="85"/>
      <c r="E53" s="142">
        <v>12704</v>
      </c>
      <c r="F53" s="142"/>
      <c r="G53" s="142" t="s">
        <v>16</v>
      </c>
      <c r="H53" s="142">
        <v>12704</v>
      </c>
      <c r="I53" s="142">
        <v>12704</v>
      </c>
      <c r="J53" s="167">
        <v>12704</v>
      </c>
      <c r="K53" s="64"/>
      <c r="L53" s="64"/>
      <c r="M53" s="64"/>
      <c r="N53" s="64"/>
      <c r="O53" s="64"/>
      <c r="P53" s="64"/>
      <c r="Q53" s="64"/>
    </row>
    <row r="54" spans="1:10" ht="18.75" customHeight="1" thickBot="1">
      <c r="A54" s="101" t="s">
        <v>129</v>
      </c>
      <c r="B54" s="106"/>
      <c r="C54" s="107" t="s">
        <v>43</v>
      </c>
      <c r="D54" s="107"/>
      <c r="E54" s="168">
        <v>88200</v>
      </c>
      <c r="F54" s="168"/>
      <c r="G54" s="168">
        <v>80000</v>
      </c>
      <c r="H54" s="168">
        <v>88200</v>
      </c>
      <c r="I54" s="168">
        <v>88200</v>
      </c>
      <c r="J54" s="169">
        <v>88200</v>
      </c>
    </row>
    <row r="55" spans="1:10" ht="18.75" customHeight="1">
      <c r="A55" s="80"/>
      <c r="B55" s="92" t="s">
        <v>130</v>
      </c>
      <c r="C55" s="5" t="s">
        <v>44</v>
      </c>
      <c r="D55" s="5"/>
      <c r="E55" s="178">
        <v>88200</v>
      </c>
      <c r="F55" s="178"/>
      <c r="G55" s="178">
        <v>80000</v>
      </c>
      <c r="H55" s="178">
        <v>88200</v>
      </c>
      <c r="I55" s="178">
        <v>88200</v>
      </c>
      <c r="J55" s="179">
        <v>88200</v>
      </c>
    </row>
    <row r="56" spans="1:10" ht="18.75" customHeight="1">
      <c r="A56" s="124">
        <v>1</v>
      </c>
      <c r="B56" s="125">
        <v>2</v>
      </c>
      <c r="C56" s="126">
        <v>3</v>
      </c>
      <c r="D56" s="127"/>
      <c r="E56" s="126">
        <v>4</v>
      </c>
      <c r="F56" s="127"/>
      <c r="G56" s="126">
        <v>5</v>
      </c>
      <c r="H56" s="126">
        <v>6</v>
      </c>
      <c r="I56" s="126">
        <v>7</v>
      </c>
      <c r="J56" s="126">
        <v>8</v>
      </c>
    </row>
    <row r="57" spans="1:10" ht="18.75" customHeight="1" thickBot="1">
      <c r="A57" s="101" t="s">
        <v>131</v>
      </c>
      <c r="B57" s="104"/>
      <c r="C57" s="105" t="s">
        <v>45</v>
      </c>
      <c r="D57" s="105"/>
      <c r="E57" s="143">
        <v>1083165</v>
      </c>
      <c r="F57" s="143"/>
      <c r="G57" s="143">
        <v>262893</v>
      </c>
      <c r="H57" s="143">
        <v>532407</v>
      </c>
      <c r="I57" s="143">
        <v>783380</v>
      </c>
      <c r="J57" s="145">
        <v>1083165</v>
      </c>
    </row>
    <row r="58" spans="1:10" ht="18.75" customHeight="1">
      <c r="A58" s="80"/>
      <c r="B58" s="86"/>
      <c r="C58" s="87" t="s">
        <v>133</v>
      </c>
      <c r="D58" s="87"/>
      <c r="E58" s="146"/>
      <c r="F58" s="146"/>
      <c r="G58" s="146"/>
      <c r="H58" s="146"/>
      <c r="I58" s="146"/>
      <c r="J58" s="147"/>
    </row>
    <row r="59" spans="1:10" ht="18.75" customHeight="1">
      <c r="A59" s="80"/>
      <c r="B59" s="86" t="s">
        <v>132</v>
      </c>
      <c r="C59" s="87" t="s">
        <v>134</v>
      </c>
      <c r="D59" s="87"/>
      <c r="E59" s="146">
        <v>681000</v>
      </c>
      <c r="F59" s="146"/>
      <c r="G59" s="146">
        <v>147100</v>
      </c>
      <c r="H59" s="146">
        <v>301600</v>
      </c>
      <c r="I59" s="146">
        <v>457100</v>
      </c>
      <c r="J59" s="147">
        <v>681000</v>
      </c>
    </row>
    <row r="60" spans="1:10" ht="18.75" customHeight="1">
      <c r="A60" s="80"/>
      <c r="B60" s="89" t="s">
        <v>135</v>
      </c>
      <c r="C60" s="85" t="s">
        <v>50</v>
      </c>
      <c r="D60" s="85"/>
      <c r="E60" s="134">
        <v>250000</v>
      </c>
      <c r="F60" s="134"/>
      <c r="G60" s="142">
        <v>81276</v>
      </c>
      <c r="H60" s="142">
        <v>161000</v>
      </c>
      <c r="I60" s="134">
        <v>220000</v>
      </c>
      <c r="J60" s="135">
        <v>250000</v>
      </c>
    </row>
    <row r="61" spans="1:10" ht="18.75" customHeight="1">
      <c r="A61" s="80"/>
      <c r="B61" s="89" t="s">
        <v>136</v>
      </c>
      <c r="C61" s="85" t="s">
        <v>51</v>
      </c>
      <c r="D61" s="85"/>
      <c r="E61" s="134">
        <v>11300</v>
      </c>
      <c r="F61" s="134"/>
      <c r="G61" s="134">
        <v>2820</v>
      </c>
      <c r="H61" s="134">
        <v>5650</v>
      </c>
      <c r="I61" s="134">
        <v>8230</v>
      </c>
      <c r="J61" s="135">
        <v>11300</v>
      </c>
    </row>
    <row r="62" spans="1:10" ht="18.75" customHeight="1">
      <c r="A62" s="80"/>
      <c r="B62" s="89" t="s">
        <v>137</v>
      </c>
      <c r="C62" s="85" t="s">
        <v>138</v>
      </c>
      <c r="D62" s="85"/>
      <c r="E62" s="134">
        <v>99600</v>
      </c>
      <c r="F62" s="134"/>
      <c r="G62" s="134">
        <v>26022</v>
      </c>
      <c r="H62" s="134">
        <v>49422</v>
      </c>
      <c r="I62" s="134">
        <v>70050</v>
      </c>
      <c r="J62" s="135">
        <v>99600</v>
      </c>
    </row>
    <row r="63" spans="1:10" ht="18.75" customHeight="1">
      <c r="A63" s="80"/>
      <c r="B63" s="89" t="s">
        <v>139</v>
      </c>
      <c r="C63" s="85" t="s">
        <v>140</v>
      </c>
      <c r="D63" s="85"/>
      <c r="E63" s="134">
        <v>20000</v>
      </c>
      <c r="F63" s="134"/>
      <c r="G63" s="134">
        <v>3200</v>
      </c>
      <c r="H63" s="134">
        <v>6620</v>
      </c>
      <c r="I63" s="134">
        <v>12000</v>
      </c>
      <c r="J63" s="135">
        <v>20000</v>
      </c>
    </row>
    <row r="64" spans="1:10" ht="18.75" customHeight="1" thickBot="1">
      <c r="A64" s="80"/>
      <c r="B64" s="90" t="s">
        <v>141</v>
      </c>
      <c r="C64" s="91" t="s">
        <v>42</v>
      </c>
      <c r="D64" s="91"/>
      <c r="E64" s="151">
        <v>21265</v>
      </c>
      <c r="F64" s="151"/>
      <c r="G64" s="151">
        <v>2475</v>
      </c>
      <c r="H64" s="151">
        <v>8115</v>
      </c>
      <c r="I64" s="151">
        <v>16000</v>
      </c>
      <c r="J64" s="153">
        <v>21265</v>
      </c>
    </row>
    <row r="65" spans="1:11" s="25" customFormat="1" ht="18.75" customHeight="1" thickBot="1">
      <c r="A65" s="76"/>
      <c r="B65" s="77"/>
      <c r="C65" s="65" t="s">
        <v>63</v>
      </c>
      <c r="D65" s="65"/>
      <c r="E65" s="173">
        <v>8916193</v>
      </c>
      <c r="F65" s="173"/>
      <c r="G65" s="173">
        <v>2190604</v>
      </c>
      <c r="H65" s="173">
        <v>4434909</v>
      </c>
      <c r="I65" s="173">
        <v>7112952</v>
      </c>
      <c r="J65" s="173">
        <v>8916193</v>
      </c>
      <c r="K65" s="70"/>
    </row>
    <row r="67" spans="8:10" ht="15">
      <c r="H67" s="73"/>
      <c r="I67" s="73"/>
      <c r="J67" s="73"/>
    </row>
    <row r="68" spans="8:10" ht="15">
      <c r="H68" s="73"/>
      <c r="I68" s="73"/>
      <c r="J68" s="73"/>
    </row>
    <row r="69" spans="8:10" ht="15">
      <c r="H69" s="73" t="s">
        <v>143</v>
      </c>
      <c r="I69" s="73"/>
      <c r="J69" s="73"/>
    </row>
    <row r="70" spans="8:10" ht="15">
      <c r="H70" s="73"/>
      <c r="I70" s="73"/>
      <c r="J70" s="73"/>
    </row>
    <row r="71" spans="9:10" ht="15">
      <c r="I71" s="73" t="s">
        <v>75</v>
      </c>
      <c r="J71" s="73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33"/>
  <sheetViews>
    <sheetView zoomScale="70" zoomScaleNormal="70" workbookViewId="0" topLeftCell="A1">
      <selection activeCell="A4" sqref="A4:I4"/>
    </sheetView>
  </sheetViews>
  <sheetFormatPr defaultColWidth="9.00390625" defaultRowHeight="12.75"/>
  <cols>
    <col min="1" max="1" width="6.75390625" style="194" bestFit="1" customWidth="1"/>
    <col min="2" max="2" width="10.875" style="194" bestFit="1" customWidth="1"/>
    <col min="3" max="3" width="7.25390625" style="194" bestFit="1" customWidth="1"/>
    <col min="4" max="4" width="73.25390625" style="194" customWidth="1"/>
    <col min="5" max="5" width="11.625" style="194" customWidth="1"/>
    <col min="6" max="6" width="15.00390625" style="194" customWidth="1"/>
    <col min="7" max="7" width="12.75390625" style="194" customWidth="1"/>
    <col min="8" max="8" width="12.375" style="194" customWidth="1"/>
    <col min="9" max="16384" width="9.00390625" style="194" customWidth="1"/>
  </cols>
  <sheetData>
    <row r="1" ht="30" customHeight="1">
      <c r="E1" s="228" t="s">
        <v>236</v>
      </c>
    </row>
    <row r="2" ht="30" customHeight="1">
      <c r="E2" s="228" t="s">
        <v>241</v>
      </c>
    </row>
    <row r="3" ht="30" customHeight="1">
      <c r="E3" s="228" t="s">
        <v>237</v>
      </c>
    </row>
    <row r="4" ht="30" customHeight="1">
      <c r="E4" s="228" t="s">
        <v>242</v>
      </c>
    </row>
    <row r="5" ht="16.5">
      <c r="F5" s="195"/>
    </row>
    <row r="6" spans="6:8" ht="18">
      <c r="F6" s="195"/>
      <c r="H6" s="180"/>
    </row>
    <row r="7" ht="17.25" thickBot="1">
      <c r="H7" s="196" t="s">
        <v>231</v>
      </c>
    </row>
    <row r="8" spans="1:8" s="73" customFormat="1" ht="15.75">
      <c r="A8" s="234" t="s">
        <v>66</v>
      </c>
      <c r="B8" s="229" t="s">
        <v>8</v>
      </c>
      <c r="C8" s="229" t="s">
        <v>9</v>
      </c>
      <c r="D8" s="229" t="s">
        <v>6</v>
      </c>
      <c r="E8" s="229" t="s">
        <v>232</v>
      </c>
      <c r="F8" s="231" t="s">
        <v>240</v>
      </c>
      <c r="G8" s="231"/>
      <c r="H8" s="232" t="s">
        <v>233</v>
      </c>
    </row>
    <row r="9" spans="1:8" s="73" customFormat="1" ht="15">
      <c r="A9" s="235"/>
      <c r="B9" s="230"/>
      <c r="C9" s="230"/>
      <c r="D9" s="230"/>
      <c r="E9" s="230"/>
      <c r="F9" s="193" t="s">
        <v>234</v>
      </c>
      <c r="G9" s="193" t="s">
        <v>235</v>
      </c>
      <c r="H9" s="233"/>
    </row>
    <row r="10" spans="1:8" ht="17.25" thickBot="1">
      <c r="A10" s="197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99">
        <v>8</v>
      </c>
    </row>
    <row r="11" spans="1:8" s="195" customFormat="1" ht="35.25" customHeight="1">
      <c r="A11" s="181" t="s">
        <v>79</v>
      </c>
      <c r="B11" s="182"/>
      <c r="C11" s="183"/>
      <c r="D11" s="183" t="s">
        <v>80</v>
      </c>
      <c r="E11" s="218">
        <v>60350</v>
      </c>
      <c r="F11" s="218">
        <v>0</v>
      </c>
      <c r="G11" s="218">
        <v>100000</v>
      </c>
      <c r="H11" s="219">
        <v>160350</v>
      </c>
    </row>
    <row r="12" spans="1:8" s="195" customFormat="1" ht="35.25" customHeight="1">
      <c r="A12" s="184"/>
      <c r="B12" s="215" t="s">
        <v>85</v>
      </c>
      <c r="C12" s="212"/>
      <c r="D12" s="213" t="s">
        <v>81</v>
      </c>
      <c r="E12" s="220">
        <v>56750</v>
      </c>
      <c r="F12" s="220">
        <v>0</v>
      </c>
      <c r="G12" s="220">
        <v>100000</v>
      </c>
      <c r="H12" s="221">
        <v>156750</v>
      </c>
    </row>
    <row r="13" spans="1:8" s="195" customFormat="1" ht="62.25" customHeight="1">
      <c r="A13" s="185"/>
      <c r="B13" s="186"/>
      <c r="C13" s="216">
        <v>629</v>
      </c>
      <c r="D13" s="214" t="s">
        <v>238</v>
      </c>
      <c r="E13" s="220">
        <v>0</v>
      </c>
      <c r="F13" s="220">
        <v>0</v>
      </c>
      <c r="G13" s="220">
        <v>100000</v>
      </c>
      <c r="H13" s="222">
        <v>100000</v>
      </c>
    </row>
    <row r="14" spans="1:8" s="195" customFormat="1" ht="35.25" customHeight="1">
      <c r="A14" s="187" t="s">
        <v>187</v>
      </c>
      <c r="B14" s="188"/>
      <c r="C14" s="189"/>
      <c r="D14" s="189" t="s">
        <v>188</v>
      </c>
      <c r="E14" s="223">
        <v>0</v>
      </c>
      <c r="F14" s="223">
        <v>0</v>
      </c>
      <c r="G14" s="223">
        <v>51200</v>
      </c>
      <c r="H14" s="224">
        <v>51200</v>
      </c>
    </row>
    <row r="15" spans="1:8" s="195" customFormat="1" ht="35.25" customHeight="1">
      <c r="A15" s="184"/>
      <c r="B15" s="215" t="s">
        <v>189</v>
      </c>
      <c r="C15" s="212"/>
      <c r="D15" s="213" t="s">
        <v>199</v>
      </c>
      <c r="E15" s="220">
        <v>0</v>
      </c>
      <c r="F15" s="220">
        <v>0</v>
      </c>
      <c r="G15" s="220">
        <v>51200</v>
      </c>
      <c r="H15" s="221">
        <v>51200</v>
      </c>
    </row>
    <row r="16" spans="1:8" s="195" customFormat="1" ht="65.25" customHeight="1">
      <c r="A16" s="185"/>
      <c r="B16" s="190"/>
      <c r="C16" s="217">
        <v>633</v>
      </c>
      <c r="D16" s="214" t="s">
        <v>239</v>
      </c>
      <c r="E16" s="220">
        <v>0</v>
      </c>
      <c r="F16" s="220">
        <v>0</v>
      </c>
      <c r="G16" s="220">
        <v>51200</v>
      </c>
      <c r="H16" s="222">
        <v>51200</v>
      </c>
    </row>
    <row r="17" spans="1:8" s="195" customFormat="1" ht="35.25" customHeight="1" thickBot="1">
      <c r="A17" s="191"/>
      <c r="B17" s="192"/>
      <c r="C17" s="192"/>
      <c r="D17" s="227" t="s">
        <v>230</v>
      </c>
      <c r="E17" s="225">
        <v>60350</v>
      </c>
      <c r="F17" s="225">
        <v>0</v>
      </c>
      <c r="G17" s="225">
        <v>151200</v>
      </c>
      <c r="H17" s="226">
        <v>211550</v>
      </c>
    </row>
    <row r="18" spans="1:8" ht="16.5">
      <c r="A18" s="200"/>
      <c r="B18" s="201"/>
      <c r="C18" s="201"/>
      <c r="D18" s="202"/>
      <c r="E18" s="203"/>
      <c r="F18" s="203"/>
      <c r="G18" s="203"/>
      <c r="H18" s="203"/>
    </row>
    <row r="19" spans="1:8" ht="16.5">
      <c r="A19" s="200"/>
      <c r="B19" s="200"/>
      <c r="C19" s="200"/>
      <c r="D19" s="204"/>
      <c r="E19" s="205"/>
      <c r="F19" s="205"/>
      <c r="G19" s="205"/>
      <c r="H19" s="205"/>
    </row>
    <row r="20" spans="1:8" ht="16.5">
      <c r="A20" s="206"/>
      <c r="B20" s="206"/>
      <c r="C20" s="206"/>
      <c r="D20" s="207"/>
      <c r="E20" s="208"/>
      <c r="F20" s="208"/>
      <c r="G20" s="209" t="s">
        <v>228</v>
      </c>
      <c r="H20" s="208"/>
    </row>
    <row r="21" spans="1:8" ht="16.5">
      <c r="A21" s="200"/>
      <c r="B21" s="201"/>
      <c r="C21" s="201"/>
      <c r="D21" s="202"/>
      <c r="E21" s="203"/>
      <c r="F21" s="203"/>
      <c r="G21" s="209"/>
      <c r="H21" s="203"/>
    </row>
    <row r="22" spans="1:8" ht="16.5">
      <c r="A22" s="200"/>
      <c r="B22" s="200"/>
      <c r="C22" s="200"/>
      <c r="D22" s="204"/>
      <c r="E22" s="205"/>
      <c r="F22" s="205"/>
      <c r="G22" s="209"/>
      <c r="H22" s="205"/>
    </row>
    <row r="23" spans="1:8" ht="16.5">
      <c r="A23" s="200"/>
      <c r="B23" s="201"/>
      <c r="C23" s="201"/>
      <c r="D23" s="202"/>
      <c r="E23" s="203"/>
      <c r="F23" s="203"/>
      <c r="G23" s="209"/>
      <c r="H23" s="203"/>
    </row>
    <row r="24" spans="1:8" ht="16.5">
      <c r="A24" s="200"/>
      <c r="B24" s="200"/>
      <c r="C24" s="200"/>
      <c r="D24" s="204"/>
      <c r="E24" s="205"/>
      <c r="F24" s="205"/>
      <c r="G24" s="209" t="s">
        <v>75</v>
      </c>
      <c r="H24" s="205"/>
    </row>
    <row r="25" spans="1:8" ht="16.5">
      <c r="A25" s="206"/>
      <c r="B25" s="206"/>
      <c r="C25" s="206"/>
      <c r="D25" s="207"/>
      <c r="E25" s="208"/>
      <c r="F25" s="208"/>
      <c r="G25" s="208"/>
      <c r="H25" s="208"/>
    </row>
    <row r="26" spans="1:8" ht="16.5">
      <c r="A26" s="200"/>
      <c r="B26" s="201"/>
      <c r="C26" s="201"/>
      <c r="D26" s="202"/>
      <c r="E26" s="203"/>
      <c r="F26" s="203"/>
      <c r="G26" s="203"/>
      <c r="H26" s="203"/>
    </row>
    <row r="27" spans="1:8" ht="16.5">
      <c r="A27" s="200"/>
      <c r="B27" s="200"/>
      <c r="C27" s="200"/>
      <c r="D27" s="204"/>
      <c r="E27" s="205"/>
      <c r="F27" s="205"/>
      <c r="G27" s="205"/>
      <c r="H27" s="205"/>
    </row>
    <row r="28" spans="1:8" ht="16.5">
      <c r="A28" s="200"/>
      <c r="B28" s="200"/>
      <c r="C28" s="200"/>
      <c r="D28" s="204"/>
      <c r="E28" s="205"/>
      <c r="F28" s="205"/>
      <c r="G28" s="205"/>
      <c r="H28" s="205"/>
    </row>
    <row r="29" spans="1:8" ht="16.5">
      <c r="A29" s="200"/>
      <c r="B29" s="200"/>
      <c r="C29" s="200"/>
      <c r="D29" s="204"/>
      <c r="E29" s="205"/>
      <c r="F29" s="205"/>
      <c r="G29" s="205"/>
      <c r="H29" s="205"/>
    </row>
    <row r="30" spans="1:8" ht="16.5">
      <c r="A30" s="200"/>
      <c r="B30" s="200"/>
      <c r="C30" s="200"/>
      <c r="D30" s="204"/>
      <c r="E30" s="205"/>
      <c r="F30" s="205"/>
      <c r="G30" s="205"/>
      <c r="H30" s="205"/>
    </row>
    <row r="31" spans="1:8" ht="16.5">
      <c r="A31" s="200"/>
      <c r="B31" s="200"/>
      <c r="C31" s="200"/>
      <c r="D31" s="204"/>
      <c r="E31" s="205"/>
      <c r="F31" s="205"/>
      <c r="G31" s="205"/>
      <c r="H31" s="205"/>
    </row>
    <row r="32" spans="1:8" ht="16.5">
      <c r="A32" s="200"/>
      <c r="B32" s="200"/>
      <c r="C32" s="200"/>
      <c r="D32" s="204"/>
      <c r="E32" s="205"/>
      <c r="F32" s="205"/>
      <c r="G32" s="205"/>
      <c r="H32" s="205"/>
    </row>
    <row r="33" spans="1:8" ht="16.5">
      <c r="A33" s="200"/>
      <c r="B33" s="200"/>
      <c r="C33" s="200"/>
      <c r="D33" s="210"/>
      <c r="E33" s="211"/>
      <c r="F33" s="211"/>
      <c r="G33" s="211"/>
      <c r="H33" s="211"/>
    </row>
  </sheetData>
  <mergeCells count="7">
    <mergeCell ref="E8:E9"/>
    <mergeCell ref="F8:G8"/>
    <mergeCell ref="H8:H9"/>
    <mergeCell ref="A8:A9"/>
    <mergeCell ref="B8:B9"/>
    <mergeCell ref="C8:C9"/>
    <mergeCell ref="D8:D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Dorota</cp:lastModifiedBy>
  <cp:lastPrinted>2008-03-25T11:36:29Z</cp:lastPrinted>
  <dcterms:created xsi:type="dcterms:W3CDTF">2000-05-09T14:16:54Z</dcterms:created>
  <dcterms:modified xsi:type="dcterms:W3CDTF">2008-03-25T11:36:38Z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EmailSubject">
    <vt:lpwstr/>
  </property>
  <property fmtid="{D5CDD505-2E9C-101B-9397-08002B2CF9AE}" pid="4" name="_AuthorEmail">
    <vt:lpwstr>skarbnikgmina@poczta.neostrada.pl</vt:lpwstr>
  </property>
  <property fmtid="{D5CDD505-2E9C-101B-9397-08002B2CF9AE}" pid="5" name="_AuthorEmailDisplayName">
    <vt:lpwstr>Lucyna Kamińska</vt:lpwstr>
  </property>
  <property fmtid="{D5CDD505-2E9C-101B-9397-08002B2CF9AE}" pid="6" name="_ReviewingToolsShownOnce">
    <vt:lpwstr/>
  </property>
</Properties>
</file>