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<sst xmlns="http://schemas.openxmlformats.org/spreadsheetml/2006/main" count="159" uniqueCount="154">
  <si>
    <t>Załącznik Nr 2</t>
  </si>
  <si>
    <t>w zł</t>
  </si>
  <si>
    <t>Klasyfikacja budżetowa</t>
  </si>
  <si>
    <t>Wyszczególnienie</t>
  </si>
  <si>
    <t>Wskaźnik 5:4</t>
  </si>
  <si>
    <t>I</t>
  </si>
  <si>
    <t>Dział</t>
  </si>
  <si>
    <t>Rozdział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</si>
  <si>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</si>
  <si>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</si>
  <si>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</si>
  <si>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</si>
  <si>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</si>
  <si>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</si>
  <si>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</si>
  <si>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</si>
  <si>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</si>
  <si>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</si>
  <si>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</si>
  <si>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</si>
  <si>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</si>
  <si>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</si>
  <si>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</si>
  <si>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</si>
  <si>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</si>
  <si>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</si>
  <si>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</si>
  <si>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</si>
  <si>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75022</t>
  </si>
  <si>
    <t>75023</t>
  </si>
  <si>
    <t>Urzędy gmin</t>
  </si>
  <si>
    <t>751</t>
  </si>
  <si>
    <t>754</t>
  </si>
  <si>
    <t>757</t>
  </si>
  <si>
    <t>OBSŁUGA DŁUGU PUBLICZNEGO</t>
  </si>
  <si>
    <t>75702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</si>
  <si>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</si>
  <si>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</si>
  <si>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</si>
  <si>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</si>
  <si>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</si>
  <si>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</si>
  <si>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</si>
  <si>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</si>
  <si>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80114</t>
  </si>
  <si>
    <t>80146</t>
  </si>
  <si>
    <t>Dokształcanie i doskonalenie nauczycieli</t>
  </si>
  <si>
    <t>851</t>
  </si>
  <si>
    <t>OCHRONA ZDROWIA</t>
  </si>
  <si>
    <t>85154</t>
  </si>
  <si>
    <t>Dodatki mieszkaniowe</t>
  </si>
  <si>
    <t>Ośrodki pomocy społecznej</t>
  </si>
  <si>
    <t>854</t>
  </si>
  <si>
    <t>EDUKACYJNA OPIEKA WYCHOWAWCZA</t>
  </si>
  <si>
    <t>85401</t>
  </si>
  <si>
    <t>Świetlice szkolne</t>
  </si>
  <si>
    <t>900</t>
  </si>
  <si>
    <t>90015</t>
  </si>
  <si>
    <t>Oświetlenie ulic, placów i dróg</t>
  </si>
  <si>
    <t>90095</t>
  </si>
  <si>
    <t>921</t>
  </si>
  <si>
    <t>92116</t>
  </si>
  <si>
    <t>926</t>
  </si>
  <si>
    <t>92605</t>
  </si>
  <si>
    <t>Rady gminy</t>
  </si>
  <si>
    <t>758</t>
  </si>
  <si>
    <t>RÓŻNE ROZLICZENIA</t>
  </si>
  <si>
    <t>75818</t>
  </si>
  <si>
    <t>Rezerwy ogólne i celowe</t>
  </si>
  <si>
    <t>Przeciwdziałania alkoholizmowi</t>
  </si>
  <si>
    <t>KULTURA FIZYCZNA I SPORTU</t>
  </si>
  <si>
    <t>O GÓ Ł E M   W Y D A T K I</t>
  </si>
  <si>
    <t>Biblioteki</t>
  </si>
  <si>
    <t>Zadania w zakresie kultury fizycznej i sportu</t>
  </si>
  <si>
    <t>WŁADZY PAŃSTWOWEJ, KONTROLI I</t>
  </si>
  <si>
    <t>OCHRONY I PRAWA ORAZ SĄDOWNICTWA</t>
  </si>
  <si>
    <t>URZĘDY NACZELNYCH ORGANÓW</t>
  </si>
  <si>
    <t>75647</t>
  </si>
  <si>
    <t>852</t>
  </si>
  <si>
    <t>POMOC SPOŁECZNA</t>
  </si>
  <si>
    <t>85212</t>
  </si>
  <si>
    <t>85213</t>
  </si>
  <si>
    <t>Składki na ubezpieczenia zdrowotne opłacone</t>
  </si>
  <si>
    <t>za osoby pobierajace niektóre świadczenia</t>
  </si>
  <si>
    <t>85214</t>
  </si>
  <si>
    <t>Zasiłki i pomoc w naturze oraz składki na</t>
  </si>
  <si>
    <t>85215</t>
  </si>
  <si>
    <t>85219</t>
  </si>
  <si>
    <t>85228</t>
  </si>
  <si>
    <t>85295</t>
  </si>
  <si>
    <t>KULTURA I OCHRONA DZIEDZICTWA NARODO.</t>
  </si>
  <si>
    <t>85415</t>
  </si>
  <si>
    <t>85202</t>
  </si>
  <si>
    <t>Domy pomocy społecznej</t>
  </si>
  <si>
    <t>Świadczenia rodzinne oraz składki na ubezpie.</t>
  </si>
  <si>
    <t>emerytalne i rentowe z ubezpieczenia</t>
  </si>
  <si>
    <t>społecznego</t>
  </si>
  <si>
    <t xml:space="preserve">z pomocy społecznej oraz niektóre </t>
  </si>
  <si>
    <t>świadczenia rodzinne</t>
  </si>
  <si>
    <t>ubezpieczenia emerytalne i rentowe</t>
  </si>
  <si>
    <t>Pomoc materialna dla uczniów</t>
  </si>
  <si>
    <t>ŚRODOWISKA</t>
  </si>
  <si>
    <t>70004</t>
  </si>
  <si>
    <t xml:space="preserve">Różne jednostkiobsługujące gospodarkę mieszkaniową  </t>
  </si>
  <si>
    <t>BEZPIECZEŃSTWO PUBLICZNE I OCHRONA PRZECIWPOŻAROWA</t>
  </si>
  <si>
    <t>Urzędy naczelnych organów władzy państwowej,kontroli i ochrony prawa</t>
  </si>
  <si>
    <t>75412</t>
  </si>
  <si>
    <t>Ochotnicze  straże pożarne</t>
  </si>
  <si>
    <t>756</t>
  </si>
  <si>
    <t>Dochody od osób prawnych, od osób fizycznych i od innych jednostek nieposiadających osobowosci prawnej</t>
  </si>
  <si>
    <t>Pobór podatków, opłat i niepodatkowanych należności budżetowych</t>
  </si>
  <si>
    <t>Obsługa papierów wartościowych, kredytów i pożyczek j.s.t.</t>
  </si>
  <si>
    <t>Zespoły obsługi ekonomiczno-administracyjnej  szkoł</t>
  </si>
  <si>
    <t>80195</t>
  </si>
  <si>
    <t>Usługi opiekuńcze i specjalistyczne usługi opiekuńcze.</t>
  </si>
  <si>
    <t xml:space="preserve">GOSPODARKA KOMUNALNA I OCHRONA </t>
  </si>
  <si>
    <t>90001</t>
  </si>
  <si>
    <t>Gospodarka ściekowa</t>
  </si>
  <si>
    <t>92109</t>
  </si>
  <si>
    <t>Domy i ośrodki kultury</t>
  </si>
  <si>
    <t>75101</t>
  </si>
  <si>
    <t>80104</t>
  </si>
  <si>
    <t>Wójt Gminy Sorkwity</t>
  </si>
  <si>
    <t>Zwalczanie narkomanii</t>
  </si>
  <si>
    <t>85153</t>
  </si>
  <si>
    <t>75421</t>
  </si>
  <si>
    <t xml:space="preserve"> Zarządzanie kryzysowe</t>
  </si>
  <si>
    <t>Przedszkola</t>
  </si>
  <si>
    <t>Europejskiego</t>
  </si>
  <si>
    <t>85412</t>
  </si>
  <si>
    <t>Kolonie i obozy oraz inne formy wypoczynku dzieci i młodzieźy szkolnej , a także szkolenia młodzieży</t>
  </si>
  <si>
    <t>80148</t>
  </si>
  <si>
    <t>Stołówki szkolne</t>
  </si>
  <si>
    <t>90002</t>
  </si>
  <si>
    <t>Gospodarka odpadami</t>
  </si>
  <si>
    <t>710</t>
  </si>
  <si>
    <t>DZIAŁALNOŚĆ USŁUGOWA</t>
  </si>
  <si>
    <t>71004</t>
  </si>
  <si>
    <t>Plany zagospodarowania przestrzennego</t>
  </si>
  <si>
    <t>85216</t>
  </si>
  <si>
    <t>Zasiłki stałe</t>
  </si>
  <si>
    <t>853</t>
  </si>
  <si>
    <t>POZOSTAŁE ZADANIA W ZAKRESIE POLITYKI SPOŁECZNEJ</t>
  </si>
  <si>
    <t>85395</t>
  </si>
  <si>
    <t>WYKONANIE WYDATKÓW BUDŻETOWYCH  ZA I PÓŁROCZE   2011 r.</t>
  </si>
  <si>
    <t>Plan na 2011 r. po zmianach</t>
  </si>
  <si>
    <t>75056</t>
  </si>
  <si>
    <t xml:space="preserve">Spis powszechny i inne </t>
  </si>
  <si>
    <t>Wybory do rad gmin, rad powiatów i sejmików województw, wybory wójtów, burmistrzów i prezydentów miast oraz referenda gminne, powiatowe i wojewódzkie</t>
  </si>
  <si>
    <t>75109</t>
  </si>
  <si>
    <t>90019</t>
  </si>
  <si>
    <t>Wpływy i wydatki związane z gromadzeniem środków z opłat i kar za korzystanie ze środowiska</t>
  </si>
  <si>
    <t>Wykonanie za I pólrocze 2011 r.</t>
  </si>
  <si>
    <t>(-) Józef Maciejewski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</si>
</sst>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 CE"/>
      <family val="0"/>
    </font>
    <font>
      <sz val="14"/>
      <name val="Arial CE"/>
      <family val="2"/>
    </font>
    <font>
      <sz val="2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3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9" fillId="3" borderId="7" xfId="0" applyNumberFormat="1" applyFont="1" applyFill="1" applyBorder="1" applyAlignment="1">
      <alignment/>
    </xf>
    <xf numFmtId="49" fontId="9" fillId="3" borderId="8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4" fontId="9" fillId="3" borderId="8" xfId="0" applyNumberFormat="1" applyFont="1" applyFill="1" applyBorder="1" applyAlignment="1">
      <alignment/>
    </xf>
    <xf numFmtId="49" fontId="0" fillId="0" borderId="9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49" fontId="9" fillId="3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4" fontId="9" fillId="3" borderId="15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horizontal="right" vertical="center"/>
    </xf>
    <xf numFmtId="4" fontId="9" fillId="3" borderId="15" xfId="0" applyNumberFormat="1" applyFont="1" applyFill="1" applyBorder="1" applyAlignment="1">
      <alignment horizontal="right" vertical="center"/>
    </xf>
    <xf numFmtId="49" fontId="9" fillId="2" borderId="1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vertical="center"/>
    </xf>
    <xf numFmtId="4" fontId="0" fillId="2" borderId="17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7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4" fontId="7" fillId="2" borderId="18" xfId="0" applyNumberFormat="1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vertical="center"/>
    </xf>
    <xf numFmtId="4" fontId="7" fillId="2" borderId="18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 wrapText="1"/>
    </xf>
    <xf numFmtId="49" fontId="9" fillId="3" borderId="21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9" fillId="3" borderId="23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49" fontId="9" fillId="2" borderId="21" xfId="0" applyNumberFormat="1" applyFont="1" applyFill="1" applyBorder="1" applyAlignment="1">
      <alignment vertical="center"/>
    </xf>
    <xf numFmtId="49" fontId="7" fillId="3" borderId="18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7" fillId="2" borderId="26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49" fontId="9" fillId="2" borderId="27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49" fontId="9" fillId="2" borderId="28" xfId="0" applyNumberFormat="1" applyFont="1" applyFill="1" applyBorder="1" applyAlignment="1">
      <alignment vertical="center"/>
    </xf>
    <xf numFmtId="49" fontId="7" fillId="2" borderId="29" xfId="0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9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0" fontId="9" fillId="4" borderId="34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4" fontId="7" fillId="2" borderId="20" xfId="0" applyNumberFormat="1" applyFont="1" applyFill="1" applyBorder="1" applyAlignment="1">
      <alignment vertical="center"/>
    </xf>
    <xf numFmtId="4" fontId="7" fillId="2" borderId="35" xfId="0" applyNumberFormat="1" applyFont="1" applyFill="1" applyBorder="1" applyAlignment="1">
      <alignment horizontal="right" vertical="center"/>
    </xf>
    <xf numFmtId="4" fontId="9" fillId="3" borderId="32" xfId="0" applyNumberFormat="1" applyFont="1" applyFill="1" applyBorder="1" applyAlignment="1">
      <alignment vertical="center"/>
    </xf>
    <xf numFmtId="4" fontId="9" fillId="3" borderId="22" xfId="0" applyNumberFormat="1" applyFont="1" applyFill="1" applyBorder="1" applyAlignment="1">
      <alignment vertical="center"/>
    </xf>
    <xf numFmtId="4" fontId="9" fillId="3" borderId="32" xfId="0" applyNumberFormat="1" applyFont="1" applyFill="1" applyBorder="1" applyAlignment="1">
      <alignment horizontal="right" vertical="center"/>
    </xf>
    <xf numFmtId="4" fontId="9" fillId="3" borderId="36" xfId="0" applyNumberFormat="1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4" fontId="9" fillId="3" borderId="36" xfId="0" applyNumberFormat="1" applyFont="1" applyFill="1" applyBorder="1" applyAlignment="1">
      <alignment horizontal="right" vertical="center"/>
    </xf>
    <xf numFmtId="4" fontId="9" fillId="3" borderId="14" xfId="0" applyNumberFormat="1" applyFont="1" applyFill="1" applyBorder="1" applyAlignment="1">
      <alignment vertical="center"/>
    </xf>
    <xf numFmtId="4" fontId="9" fillId="3" borderId="24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3" borderId="18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4" fontId="9" fillId="3" borderId="37" xfId="0" applyNumberFormat="1" applyFont="1" applyFill="1" applyBorder="1" applyAlignment="1">
      <alignment vertical="center"/>
    </xf>
    <xf numFmtId="4" fontId="7" fillId="2" borderId="29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9" fillId="3" borderId="20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7" fillId="2" borderId="33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vertical="center"/>
    </xf>
    <xf numFmtId="4" fontId="9" fillId="4" borderId="39" xfId="0" applyNumberFormat="1" applyFont="1" applyFill="1" applyBorder="1" applyAlignment="1">
      <alignment vertical="center"/>
    </xf>
    <xf numFmtId="164" fontId="11" fillId="0" borderId="40" xfId="0" applyNumberFormat="1" applyFont="1" applyBorder="1" applyAlignment="1">
      <alignment horizontal="right" vertical="center"/>
    </xf>
    <xf numFmtId="164" fontId="11" fillId="0" borderId="41" xfId="0" applyNumberFormat="1" applyFont="1" applyBorder="1" applyAlignment="1">
      <alignment horizontal="right" vertical="center"/>
    </xf>
    <xf numFmtId="0" fontId="0" fillId="2" borderId="3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4" fontId="7" fillId="2" borderId="4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9" fontId="9" fillId="3" borderId="9" xfId="0" applyNumberFormat="1" applyFont="1" applyFill="1" applyBorder="1" applyAlignment="1">
      <alignment vertical="center"/>
    </xf>
    <xf numFmtId="49" fontId="9" fillId="3" borderId="32" xfId="0" applyNumberFormat="1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164" fontId="12" fillId="0" borderId="40" xfId="0" applyNumberFormat="1" applyFont="1" applyBorder="1" applyAlignment="1">
      <alignment horizontal="right" vertical="center"/>
    </xf>
    <xf numFmtId="164" fontId="12" fillId="0" borderId="41" xfId="0" applyNumberFormat="1" applyFont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11" fillId="3" borderId="40" xfId="0" applyNumberFormat="1" applyFont="1" applyFill="1" applyBorder="1" applyAlignment="1">
      <alignment horizontal="right" vertical="center"/>
    </xf>
    <xf numFmtId="49" fontId="10" fillId="3" borderId="8" xfId="0" applyNumberFormat="1" applyFont="1" applyFill="1" applyBorder="1" applyAlignment="1">
      <alignment vertical="center"/>
    </xf>
    <xf numFmtId="164" fontId="11" fillId="3" borderId="44" xfId="0" applyNumberFormat="1" applyFont="1" applyFill="1" applyBorder="1" applyAlignment="1">
      <alignment horizontal="right" vertical="center"/>
    </xf>
    <xf numFmtId="164" fontId="11" fillId="3" borderId="45" xfId="0" applyNumberFormat="1" applyFont="1" applyFill="1" applyBorder="1" applyAlignment="1">
      <alignment horizontal="right" vertical="center"/>
    </xf>
    <xf numFmtId="164" fontId="11" fillId="3" borderId="41" xfId="0" applyNumberFormat="1" applyFont="1" applyFill="1" applyBorder="1" applyAlignment="1">
      <alignment horizontal="right" vertical="center"/>
    </xf>
    <xf numFmtId="49" fontId="9" fillId="3" borderId="46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47" xfId="0" applyNumberFormat="1" applyFont="1" applyFill="1" applyBorder="1" applyAlignment="1">
      <alignment vertical="center"/>
    </xf>
    <xf numFmtId="49" fontId="7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164" fontId="11" fillId="3" borderId="5" xfId="0" applyNumberFormat="1" applyFont="1" applyFill="1" applyBorder="1" applyAlignment="1">
      <alignment horizontal="right" vertical="center"/>
    </xf>
    <xf numFmtId="164" fontId="11" fillId="4" borderId="48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0" fillId="2" borderId="21" xfId="0" applyNumberFormat="1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" fontId="7" fillId="2" borderId="32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" borderId="28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A74">
      <selection activeCell="E98" sqref="E98:G99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47.625" style="0" customWidth="1"/>
    <col min="4" max="4" width="4.625" style="0" hidden="1" customWidth="1"/>
    <col min="5" max="5" width="14.375" style="0" customWidth="1"/>
    <col min="6" max="6" width="9.125" style="0" hidden="1" customWidth="1"/>
    <col min="7" max="7" width="13.125" style="0" customWidth="1"/>
    <col min="8" max="8" width="12.75390625" style="0" customWidth="1"/>
  </cols>
  <sheetData>
    <row r="1" ht="18">
      <c r="G1" s="1"/>
    </row>
    <row r="2" spans="3:9" ht="17.25" customHeight="1">
      <c r="C2" s="9"/>
      <c r="G2" s="8" t="s">
        <v>0</v>
      </c>
      <c r="H2" s="8"/>
      <c r="I2" s="23"/>
    </row>
    <row r="3" ht="6" customHeight="1"/>
    <row r="4" ht="9" customHeight="1"/>
    <row r="5" spans="1:8" ht="18">
      <c r="A5" s="201" t="s">
        <v>144</v>
      </c>
      <c r="B5" s="201"/>
      <c r="C5" s="201"/>
      <c r="D5" s="201"/>
      <c r="E5" s="201"/>
      <c r="F5" s="201"/>
      <c r="G5" s="201"/>
      <c r="H5" s="201"/>
    </row>
    <row r="6" spans="1:8" ht="8.25" customHeight="1">
      <c r="A6" s="3"/>
      <c r="B6" s="3"/>
      <c r="C6" s="3"/>
      <c r="D6" s="3"/>
      <c r="E6" s="3"/>
      <c r="F6" s="3"/>
      <c r="G6" s="3"/>
      <c r="H6" s="3"/>
    </row>
    <row r="7" spans="1:8" ht="1.5" customHeight="1" hidden="1">
      <c r="A7" s="3"/>
      <c r="B7" s="3"/>
      <c r="C7" s="3"/>
      <c r="D7" s="3"/>
      <c r="E7" s="3"/>
      <c r="F7" s="3"/>
      <c r="G7" s="3"/>
      <c r="H7" s="3"/>
    </row>
    <row r="8" ht="11.25" customHeight="1">
      <c r="C8" s="4"/>
    </row>
    <row r="9" ht="7.5" customHeight="1" thickBot="1">
      <c r="H9" s="5" t="s">
        <v>1</v>
      </c>
    </row>
    <row r="10" spans="1:8" ht="12.75">
      <c r="A10" s="202" t="s">
        <v>2</v>
      </c>
      <c r="B10" s="203"/>
      <c r="C10" s="206" t="s">
        <v>3</v>
      </c>
      <c r="D10" s="24"/>
      <c r="E10" s="206" t="s">
        <v>145</v>
      </c>
      <c r="F10" s="24"/>
      <c r="G10" s="206" t="s">
        <v>152</v>
      </c>
      <c r="H10" s="209" t="s">
        <v>4</v>
      </c>
    </row>
    <row r="11" spans="1:8" ht="12.75">
      <c r="A11" s="204"/>
      <c r="B11" s="205"/>
      <c r="C11" s="207"/>
      <c r="D11" s="25"/>
      <c r="E11" s="207"/>
      <c r="F11" s="25"/>
      <c r="G11" s="207" t="s">
        <v>5</v>
      </c>
      <c r="H11" s="210"/>
    </row>
    <row r="12" spans="1:8" ht="12.75">
      <c r="A12" s="26" t="s">
        <v>6</v>
      </c>
      <c r="B12" s="27" t="s">
        <v>7</v>
      </c>
      <c r="C12" s="208"/>
      <c r="D12" s="25"/>
      <c r="E12" s="208"/>
      <c r="F12" s="25"/>
      <c r="G12" s="208"/>
      <c r="H12" s="211" t="s">
        <v>5</v>
      </c>
    </row>
    <row r="13" spans="1:8" ht="12.75">
      <c r="A13" s="10">
        <v>1</v>
      </c>
      <c r="B13" s="11">
        <v>2</v>
      </c>
      <c r="C13" s="12">
        <v>3</v>
      </c>
      <c r="D13" s="13"/>
      <c r="E13" s="12">
        <v>4</v>
      </c>
      <c r="F13" s="13"/>
      <c r="G13" s="14">
        <v>5</v>
      </c>
      <c r="H13" s="15">
        <v>6</v>
      </c>
    </row>
    <row r="14" spans="1:8" ht="15" customHeight="1" thickBot="1">
      <c r="A14" s="29" t="s">
        <v>8</v>
      </c>
      <c r="B14" s="30"/>
      <c r="C14" s="31" t="s">
        <v>9</v>
      </c>
      <c r="D14" s="31"/>
      <c r="E14" s="32">
        <f>SUM(E15:E17)</f>
        <v>146417.49</v>
      </c>
      <c r="F14" s="32"/>
      <c r="G14" s="32">
        <f>SUM(G15:G17)</f>
        <v>127799.08</v>
      </c>
      <c r="H14" s="171">
        <f>G14/E14*100%</f>
        <v>0.8728402597258019</v>
      </c>
    </row>
    <row r="15" spans="1:8" ht="13.5" customHeight="1">
      <c r="A15" s="33"/>
      <c r="B15" s="34" t="s">
        <v>10</v>
      </c>
      <c r="C15" s="35" t="s">
        <v>11</v>
      </c>
      <c r="D15" s="35"/>
      <c r="E15" s="36">
        <v>10843.68</v>
      </c>
      <c r="F15" s="36"/>
      <c r="G15" s="37">
        <v>10843.68</v>
      </c>
      <c r="H15" s="168">
        <f>G15/E15*100%</f>
        <v>1</v>
      </c>
    </row>
    <row r="16" spans="1:8" ht="13.5" customHeight="1">
      <c r="A16" s="38"/>
      <c r="B16" s="39" t="s">
        <v>12</v>
      </c>
      <c r="C16" s="40" t="s">
        <v>13</v>
      </c>
      <c r="D16" s="41"/>
      <c r="E16" s="42">
        <v>9000</v>
      </c>
      <c r="F16" s="42"/>
      <c r="G16" s="43">
        <v>2868.6</v>
      </c>
      <c r="H16" s="168">
        <f aca="true" t="shared" si="0" ref="H16:H87">G16/E16*100%</f>
        <v>0.3187333333333333</v>
      </c>
    </row>
    <row r="17" spans="1:8" ht="13.5" customHeight="1">
      <c r="A17" s="44"/>
      <c r="B17" s="34" t="s">
        <v>14</v>
      </c>
      <c r="C17" s="35" t="s">
        <v>15</v>
      </c>
      <c r="D17" s="45"/>
      <c r="E17" s="36">
        <v>126573.81</v>
      </c>
      <c r="F17" s="36"/>
      <c r="G17" s="46">
        <v>114086.8</v>
      </c>
      <c r="H17" s="168">
        <f t="shared" si="0"/>
        <v>0.9013460209501476</v>
      </c>
    </row>
    <row r="18" spans="1:8" ht="15" customHeight="1" thickBot="1">
      <c r="A18" s="47" t="s">
        <v>16</v>
      </c>
      <c r="B18" s="48"/>
      <c r="C18" s="49" t="s">
        <v>17</v>
      </c>
      <c r="D18" s="49"/>
      <c r="E18" s="50">
        <f>SUM(E19)</f>
        <v>726049.32</v>
      </c>
      <c r="F18" s="50">
        <f>SUM(F19)</f>
        <v>0</v>
      </c>
      <c r="G18" s="50">
        <f>SUM(G19)</f>
        <v>184280</v>
      </c>
      <c r="H18" s="171">
        <f t="shared" si="0"/>
        <v>0.2538119586696948</v>
      </c>
    </row>
    <row r="19" spans="1:8" ht="13.5" customHeight="1">
      <c r="A19" s="51"/>
      <c r="B19" s="52" t="s">
        <v>18</v>
      </c>
      <c r="C19" s="53" t="s">
        <v>19</v>
      </c>
      <c r="D19" s="54"/>
      <c r="E19" s="55">
        <v>726049.32</v>
      </c>
      <c r="F19" s="55"/>
      <c r="G19" s="56">
        <v>184280</v>
      </c>
      <c r="H19" s="168">
        <f t="shared" si="0"/>
        <v>0.2538119586696948</v>
      </c>
    </row>
    <row r="20" spans="1:8" ht="15.75" customHeight="1" thickBot="1">
      <c r="A20" s="47" t="s">
        <v>20</v>
      </c>
      <c r="B20" s="48"/>
      <c r="C20" s="49" t="s">
        <v>21</v>
      </c>
      <c r="D20" s="49"/>
      <c r="E20" s="57">
        <f>SUM(E21,E22)</f>
        <v>213244</v>
      </c>
      <c r="F20" s="50"/>
      <c r="G20" s="50">
        <f>SUM(G21:G22)</f>
        <v>154692.24</v>
      </c>
      <c r="H20" s="171">
        <f t="shared" si="0"/>
        <v>0.7254236461518261</v>
      </c>
    </row>
    <row r="21" spans="1:8" ht="20.25" customHeight="1" thickBot="1">
      <c r="A21" s="58"/>
      <c r="B21" s="59" t="s">
        <v>102</v>
      </c>
      <c r="C21" s="60" t="s">
        <v>103</v>
      </c>
      <c r="D21" s="61"/>
      <c r="E21" s="62">
        <v>151824</v>
      </c>
      <c r="F21" s="63"/>
      <c r="G21" s="64">
        <v>117953.09</v>
      </c>
      <c r="H21" s="168">
        <f t="shared" si="0"/>
        <v>0.7769067472863315</v>
      </c>
    </row>
    <row r="22" spans="1:8" ht="13.5" customHeight="1">
      <c r="A22" s="65"/>
      <c r="B22" s="66" t="s">
        <v>22</v>
      </c>
      <c r="C22" s="67" t="s">
        <v>23</v>
      </c>
      <c r="D22" s="67"/>
      <c r="E22" s="68">
        <v>61420</v>
      </c>
      <c r="F22" s="68"/>
      <c r="G22" s="69">
        <v>36739.15</v>
      </c>
      <c r="H22" s="169">
        <f t="shared" si="0"/>
        <v>0.5981626506024097</v>
      </c>
    </row>
    <row r="23" spans="1:8" ht="13.5" customHeight="1" thickBot="1">
      <c r="A23" s="47" t="s">
        <v>135</v>
      </c>
      <c r="B23" s="48"/>
      <c r="C23" s="49" t="s">
        <v>136</v>
      </c>
      <c r="D23" s="49"/>
      <c r="E23" s="57">
        <f>SUM(E24)</f>
        <v>70500</v>
      </c>
      <c r="F23" s="57">
        <f>SUM(F24)</f>
        <v>0</v>
      </c>
      <c r="G23" s="57">
        <f>SUM(G24)</f>
        <v>33450.94</v>
      </c>
      <c r="H23" s="171">
        <f>G23/E23*100%</f>
        <v>0.47448141843971636</v>
      </c>
    </row>
    <row r="24" spans="1:8" ht="13.5" customHeight="1" thickBot="1">
      <c r="A24" s="58"/>
      <c r="B24" s="59" t="s">
        <v>137</v>
      </c>
      <c r="C24" s="60" t="s">
        <v>138</v>
      </c>
      <c r="D24" s="61"/>
      <c r="E24" s="62">
        <v>70500</v>
      </c>
      <c r="F24" s="63"/>
      <c r="G24" s="64">
        <v>33450.94</v>
      </c>
      <c r="H24" s="168">
        <f>G24/E24*100%</f>
        <v>0.47448141843971636</v>
      </c>
    </row>
    <row r="25" spans="1:8" ht="15" customHeight="1" thickBot="1">
      <c r="A25" s="117" t="s">
        <v>24</v>
      </c>
      <c r="B25" s="172"/>
      <c r="C25" s="111" t="s">
        <v>25</v>
      </c>
      <c r="D25" s="111"/>
      <c r="E25" s="148">
        <f>SUM(E26:E29)</f>
        <v>1709302.35</v>
      </c>
      <c r="F25" s="148">
        <f>SUM(F26:F29)</f>
        <v>0</v>
      </c>
      <c r="G25" s="148">
        <f>SUM(G26:G29)</f>
        <v>982063.32</v>
      </c>
      <c r="H25" s="173">
        <f t="shared" si="0"/>
        <v>0.5745404375065651</v>
      </c>
    </row>
    <row r="26" spans="1:8" ht="13.5" customHeight="1">
      <c r="A26" s="65"/>
      <c r="B26" s="52" t="s">
        <v>26</v>
      </c>
      <c r="C26" s="67" t="s">
        <v>27</v>
      </c>
      <c r="D26" s="67"/>
      <c r="E26" s="70">
        <v>33326</v>
      </c>
      <c r="F26" s="68"/>
      <c r="G26" s="71">
        <v>18170</v>
      </c>
      <c r="H26" s="168">
        <f t="shared" si="0"/>
        <v>0.5452199483886455</v>
      </c>
    </row>
    <row r="27" spans="1:8" ht="13.5" customHeight="1">
      <c r="A27" s="65"/>
      <c r="B27" s="72" t="s">
        <v>28</v>
      </c>
      <c r="C27" s="73" t="s">
        <v>64</v>
      </c>
      <c r="D27" s="73"/>
      <c r="E27" s="129">
        <v>144388</v>
      </c>
      <c r="F27" s="129"/>
      <c r="G27" s="130">
        <v>68592.86</v>
      </c>
      <c r="H27" s="168">
        <f t="shared" si="0"/>
        <v>0.47505928470510017</v>
      </c>
    </row>
    <row r="28" spans="1:8" ht="13.5" customHeight="1">
      <c r="A28" s="65"/>
      <c r="B28" s="72" t="s">
        <v>29</v>
      </c>
      <c r="C28" s="74" t="s">
        <v>30</v>
      </c>
      <c r="D28" s="73"/>
      <c r="E28" s="129">
        <v>1521891.35</v>
      </c>
      <c r="F28" s="129"/>
      <c r="G28" s="130">
        <v>887774.13</v>
      </c>
      <c r="H28" s="168">
        <f t="shared" si="0"/>
        <v>0.5833360771779141</v>
      </c>
    </row>
    <row r="29" spans="1:8" ht="13.5" customHeight="1">
      <c r="A29" s="186"/>
      <c r="B29" s="187" t="s">
        <v>146</v>
      </c>
      <c r="C29" s="74" t="s">
        <v>147</v>
      </c>
      <c r="D29" s="188"/>
      <c r="E29" s="189">
        <v>9697</v>
      </c>
      <c r="F29" s="190"/>
      <c r="G29" s="191">
        <v>7526.33</v>
      </c>
      <c r="H29" s="169">
        <f t="shared" si="0"/>
        <v>0.7761503557801381</v>
      </c>
    </row>
    <row r="30" spans="1:8" ht="15" customHeight="1">
      <c r="A30" s="75"/>
      <c r="B30" s="76"/>
      <c r="C30" s="77" t="s">
        <v>76</v>
      </c>
      <c r="D30" s="78"/>
      <c r="E30" s="131"/>
      <c r="F30" s="132"/>
      <c r="G30" s="133"/>
      <c r="H30" s="174"/>
    </row>
    <row r="31" spans="1:8" ht="15" customHeight="1">
      <c r="A31" s="75"/>
      <c r="B31" s="79"/>
      <c r="C31" s="80" t="s">
        <v>74</v>
      </c>
      <c r="D31" s="81"/>
      <c r="E31" s="134">
        <f>SUM(E33:E34)</f>
        <v>17289</v>
      </c>
      <c r="F31" s="135"/>
      <c r="G31" s="136">
        <f>SUM(G33:G34)</f>
        <v>10109.83</v>
      </c>
      <c r="H31" s="175">
        <f>G31/E31*100%</f>
        <v>0.5847550465613974</v>
      </c>
    </row>
    <row r="32" spans="1:8" ht="15" customHeight="1" thickBot="1">
      <c r="A32" s="82" t="s">
        <v>31</v>
      </c>
      <c r="B32" s="83"/>
      <c r="C32" s="49" t="s">
        <v>75</v>
      </c>
      <c r="D32" s="84"/>
      <c r="E32" s="137"/>
      <c r="F32" s="138"/>
      <c r="G32" s="137"/>
      <c r="H32" s="171"/>
    </row>
    <row r="33" spans="1:8" ht="25.5" customHeight="1">
      <c r="A33" s="109"/>
      <c r="B33" s="52" t="s">
        <v>120</v>
      </c>
      <c r="C33" s="94" t="s">
        <v>105</v>
      </c>
      <c r="D33" s="95"/>
      <c r="E33" s="55">
        <v>900</v>
      </c>
      <c r="F33" s="55"/>
      <c r="G33" s="55">
        <v>450</v>
      </c>
      <c r="H33" s="168">
        <f t="shared" si="0"/>
        <v>0.5</v>
      </c>
    </row>
    <row r="34" spans="1:8" ht="44.25" customHeight="1">
      <c r="A34" s="183"/>
      <c r="B34" s="72" t="s">
        <v>149</v>
      </c>
      <c r="C34" s="184" t="s">
        <v>148</v>
      </c>
      <c r="D34" s="116"/>
      <c r="E34" s="146">
        <v>16389</v>
      </c>
      <c r="F34" s="146"/>
      <c r="G34" s="146">
        <v>9659.83</v>
      </c>
      <c r="H34" s="168">
        <f t="shared" si="0"/>
        <v>0.5894093599365428</v>
      </c>
    </row>
    <row r="35" spans="1:8" ht="40.5" customHeight="1">
      <c r="A35" s="178" t="s">
        <v>32</v>
      </c>
      <c r="B35" s="179"/>
      <c r="C35" s="180" t="s">
        <v>104</v>
      </c>
      <c r="D35" s="77"/>
      <c r="E35" s="145">
        <f>SUM(E36:E37)</f>
        <v>99495</v>
      </c>
      <c r="F35" s="145"/>
      <c r="G35" s="145">
        <f>SUM(G36:G37)</f>
        <v>51388.2</v>
      </c>
      <c r="H35" s="181">
        <f t="shared" si="0"/>
        <v>0.5164902758932609</v>
      </c>
    </row>
    <row r="36" spans="1:8" s="28" customFormat="1" ht="15" customHeight="1">
      <c r="A36" s="85"/>
      <c r="B36" s="72" t="s">
        <v>106</v>
      </c>
      <c r="C36" s="159" t="s">
        <v>107</v>
      </c>
      <c r="D36" s="116"/>
      <c r="E36" s="146">
        <v>97495</v>
      </c>
      <c r="F36" s="146"/>
      <c r="G36" s="146">
        <v>51388.2</v>
      </c>
      <c r="H36" s="168">
        <f t="shared" si="0"/>
        <v>0.5270854915636699</v>
      </c>
    </row>
    <row r="37" spans="1:9" ht="15" customHeight="1">
      <c r="A37" s="85"/>
      <c r="B37" s="72" t="s">
        <v>125</v>
      </c>
      <c r="C37" s="160" t="s">
        <v>126</v>
      </c>
      <c r="D37" s="161"/>
      <c r="E37" s="146">
        <v>2000</v>
      </c>
      <c r="F37" s="162"/>
      <c r="G37" s="163">
        <v>0</v>
      </c>
      <c r="H37" s="168">
        <f t="shared" si="0"/>
        <v>0</v>
      </c>
      <c r="I37" s="28"/>
    </row>
    <row r="38" spans="1:9" ht="44.25" customHeight="1">
      <c r="A38" s="75" t="s">
        <v>108</v>
      </c>
      <c r="B38" s="86"/>
      <c r="C38" s="92" t="s">
        <v>109</v>
      </c>
      <c r="D38" s="87"/>
      <c r="E38" s="140">
        <f>SUM(E39)</f>
        <v>36000</v>
      </c>
      <c r="F38" s="135"/>
      <c r="G38" s="135">
        <f>SUM(G39)</f>
        <v>21358.24</v>
      </c>
      <c r="H38" s="171">
        <f t="shared" si="0"/>
        <v>0.5932844444444445</v>
      </c>
      <c r="I38" s="28"/>
    </row>
    <row r="39" spans="1:8" ht="28.5" customHeight="1">
      <c r="A39" s="93"/>
      <c r="B39" s="52" t="s">
        <v>77</v>
      </c>
      <c r="C39" s="94" t="s">
        <v>110</v>
      </c>
      <c r="D39" s="95"/>
      <c r="E39" s="55">
        <v>36000</v>
      </c>
      <c r="F39" s="55"/>
      <c r="G39" s="55">
        <v>21358.24</v>
      </c>
      <c r="H39" s="168">
        <f t="shared" si="0"/>
        <v>0.5932844444444445</v>
      </c>
    </row>
    <row r="40" spans="1:8" ht="15.75" customHeight="1" thickBot="1">
      <c r="A40" s="82" t="s">
        <v>33</v>
      </c>
      <c r="B40" s="96"/>
      <c r="C40" s="49" t="s">
        <v>34</v>
      </c>
      <c r="D40" s="97"/>
      <c r="E40" s="50">
        <f>SUM(E41)</f>
        <v>255000</v>
      </c>
      <c r="F40" s="50"/>
      <c r="G40" s="142">
        <f>SUM(G41)</f>
        <v>158144.01</v>
      </c>
      <c r="H40" s="171">
        <f t="shared" si="0"/>
        <v>0.6201725882352942</v>
      </c>
    </row>
    <row r="41" spans="1:8" ht="26.25" customHeight="1">
      <c r="A41" s="98"/>
      <c r="B41" s="99" t="s">
        <v>35</v>
      </c>
      <c r="C41" s="100" t="s">
        <v>111</v>
      </c>
      <c r="D41" s="101"/>
      <c r="E41" s="143">
        <v>255000</v>
      </c>
      <c r="F41" s="143"/>
      <c r="G41" s="144">
        <v>158144.01</v>
      </c>
      <c r="H41" s="168">
        <f t="shared" si="0"/>
        <v>0.6201725882352942</v>
      </c>
    </row>
    <row r="42" spans="1:17" ht="15" customHeight="1" thickBot="1">
      <c r="A42" s="176" t="s">
        <v>65</v>
      </c>
      <c r="B42" s="177"/>
      <c r="C42" s="111" t="s">
        <v>66</v>
      </c>
      <c r="D42" s="111"/>
      <c r="E42" s="148">
        <f>SUM(E43)</f>
        <v>27000</v>
      </c>
      <c r="F42" s="148"/>
      <c r="G42" s="148">
        <v>0</v>
      </c>
      <c r="H42" s="171">
        <f t="shared" si="0"/>
        <v>0</v>
      </c>
      <c r="Q42" t="s">
        <v>128</v>
      </c>
    </row>
    <row r="43" spans="1:8" ht="13.5" customHeight="1">
      <c r="A43" s="102"/>
      <c r="B43" s="52" t="s">
        <v>67</v>
      </c>
      <c r="C43" s="67" t="s">
        <v>68</v>
      </c>
      <c r="D43" s="91"/>
      <c r="E43" s="68">
        <v>27000</v>
      </c>
      <c r="F43" s="68"/>
      <c r="G43" s="68">
        <v>0</v>
      </c>
      <c r="H43" s="168">
        <f t="shared" si="0"/>
        <v>0</v>
      </c>
    </row>
    <row r="44" spans="1:8" ht="15.75" customHeight="1" thickBot="1">
      <c r="A44" s="75" t="s">
        <v>36</v>
      </c>
      <c r="B44" s="76"/>
      <c r="C44" s="77" t="s">
        <v>37</v>
      </c>
      <c r="D44" s="77"/>
      <c r="E44" s="145">
        <f>SUM(E45:E52)</f>
        <v>5240567</v>
      </c>
      <c r="F44" s="145"/>
      <c r="G44" s="145">
        <f>SUM(G45:G52)</f>
        <v>2676848.39</v>
      </c>
      <c r="H44" s="171">
        <f t="shared" si="0"/>
        <v>0.510793658396124</v>
      </c>
    </row>
    <row r="45" spans="1:8" ht="13.5" customHeight="1">
      <c r="A45" s="88"/>
      <c r="B45" s="89" t="s">
        <v>38</v>
      </c>
      <c r="C45" s="90" t="s">
        <v>39</v>
      </c>
      <c r="D45" s="90"/>
      <c r="E45" s="141">
        <v>2370998</v>
      </c>
      <c r="F45" s="141"/>
      <c r="G45" s="141">
        <v>1201916.78</v>
      </c>
      <c r="H45" s="168">
        <f t="shared" si="0"/>
        <v>0.5069244174815837</v>
      </c>
    </row>
    <row r="46" spans="1:8" ht="13.5" customHeight="1">
      <c r="A46" s="103"/>
      <c r="B46" s="104" t="s">
        <v>121</v>
      </c>
      <c r="C46" s="105" t="s">
        <v>127</v>
      </c>
      <c r="D46" s="105"/>
      <c r="E46" s="146">
        <v>765054</v>
      </c>
      <c r="F46" s="146"/>
      <c r="G46" s="146">
        <v>418351.67</v>
      </c>
      <c r="H46" s="168">
        <f t="shared" si="0"/>
        <v>0.546826328599027</v>
      </c>
    </row>
    <row r="47" spans="1:8" ht="13.5" customHeight="1">
      <c r="A47" s="103"/>
      <c r="B47" s="104" t="s">
        <v>40</v>
      </c>
      <c r="C47" s="105" t="s">
        <v>41</v>
      </c>
      <c r="D47" s="105"/>
      <c r="E47" s="146">
        <v>1292268</v>
      </c>
      <c r="F47" s="146"/>
      <c r="G47" s="146">
        <v>709932.01</v>
      </c>
      <c r="H47" s="168">
        <f t="shared" si="0"/>
        <v>0.5493690240724061</v>
      </c>
    </row>
    <row r="48" spans="1:8" ht="13.5" customHeight="1">
      <c r="A48" s="103"/>
      <c r="B48" s="72" t="s">
        <v>42</v>
      </c>
      <c r="C48" s="105" t="s">
        <v>43</v>
      </c>
      <c r="D48" s="105"/>
      <c r="E48" s="146">
        <v>279779</v>
      </c>
      <c r="F48" s="146"/>
      <c r="G48" s="146">
        <v>122305.78</v>
      </c>
      <c r="H48" s="168">
        <f t="shared" si="0"/>
        <v>0.4371513944935109</v>
      </c>
    </row>
    <row r="49" spans="1:8" ht="27.75" customHeight="1">
      <c r="A49" s="85"/>
      <c r="B49" s="66" t="s">
        <v>44</v>
      </c>
      <c r="C49" s="106" t="s">
        <v>112</v>
      </c>
      <c r="D49" s="107"/>
      <c r="E49" s="68">
        <v>346963</v>
      </c>
      <c r="F49" s="147"/>
      <c r="G49" s="147">
        <v>162564.48</v>
      </c>
      <c r="H49" s="168">
        <f t="shared" si="0"/>
        <v>0.4685354922570995</v>
      </c>
    </row>
    <row r="50" spans="1:8" ht="13.5" customHeight="1">
      <c r="A50" s="109"/>
      <c r="B50" s="104" t="s">
        <v>45</v>
      </c>
      <c r="C50" s="105" t="s">
        <v>46</v>
      </c>
      <c r="D50" s="105"/>
      <c r="E50" s="146">
        <v>20370</v>
      </c>
      <c r="F50" s="146"/>
      <c r="G50" s="146">
        <v>1005.97</v>
      </c>
      <c r="H50" s="168">
        <f t="shared" si="0"/>
        <v>0.049384879725085915</v>
      </c>
    </row>
    <row r="51" spans="1:8" ht="13.5" customHeight="1">
      <c r="A51" s="103"/>
      <c r="B51" s="110" t="s">
        <v>131</v>
      </c>
      <c r="C51" s="73" t="s">
        <v>132</v>
      </c>
      <c r="D51" s="73"/>
      <c r="E51" s="129">
        <v>123034</v>
      </c>
      <c r="F51" s="129"/>
      <c r="G51" s="129">
        <v>60603.7</v>
      </c>
      <c r="H51" s="168">
        <f t="shared" si="0"/>
        <v>0.49257684867597573</v>
      </c>
    </row>
    <row r="52" spans="1:8" ht="13.5" customHeight="1">
      <c r="A52" s="103"/>
      <c r="B52" s="110" t="s">
        <v>113</v>
      </c>
      <c r="C52" s="73" t="s">
        <v>15</v>
      </c>
      <c r="D52" s="73"/>
      <c r="E52" s="129">
        <v>42101</v>
      </c>
      <c r="F52" s="129"/>
      <c r="G52" s="129">
        <v>168</v>
      </c>
      <c r="H52" s="168">
        <f t="shared" si="0"/>
        <v>0.003990404028407876</v>
      </c>
    </row>
    <row r="53" spans="1:8" ht="15" customHeight="1" thickBot="1">
      <c r="A53" s="164" t="s">
        <v>47</v>
      </c>
      <c r="B53" s="165"/>
      <c r="C53" s="77" t="s">
        <v>48</v>
      </c>
      <c r="D53" s="77"/>
      <c r="E53" s="145">
        <f>SUM(E54:E55)</f>
        <v>80000</v>
      </c>
      <c r="F53" s="145"/>
      <c r="G53" s="145">
        <f>SUM(G54:G55)</f>
        <v>25908.15</v>
      </c>
      <c r="H53" s="175">
        <f t="shared" si="0"/>
        <v>0.323851875</v>
      </c>
    </row>
    <row r="54" spans="1:8" ht="15" customHeight="1">
      <c r="A54" s="167"/>
      <c r="B54" s="119" t="s">
        <v>124</v>
      </c>
      <c r="C54" s="90" t="s">
        <v>123</v>
      </c>
      <c r="D54" s="90"/>
      <c r="E54" s="141">
        <v>20000</v>
      </c>
      <c r="F54" s="141"/>
      <c r="G54" s="141">
        <v>4832</v>
      </c>
      <c r="H54" s="170"/>
    </row>
    <row r="55" spans="1:8" ht="13.5" customHeight="1">
      <c r="A55" s="109"/>
      <c r="B55" s="166" t="s">
        <v>49</v>
      </c>
      <c r="C55" s="53" t="s">
        <v>69</v>
      </c>
      <c r="D55" s="53"/>
      <c r="E55" s="55">
        <v>60000</v>
      </c>
      <c r="F55" s="55"/>
      <c r="G55" s="55">
        <v>21076.15</v>
      </c>
      <c r="H55" s="168">
        <f t="shared" si="0"/>
        <v>0.3512691666666667</v>
      </c>
    </row>
    <row r="56" spans="1:8" ht="15.75" customHeight="1" thickBot="1">
      <c r="A56" s="47" t="s">
        <v>78</v>
      </c>
      <c r="B56" s="83"/>
      <c r="C56" s="49" t="s">
        <v>79</v>
      </c>
      <c r="D56" s="49"/>
      <c r="E56" s="50">
        <f>SUM(E57:E71)</f>
        <v>2787131</v>
      </c>
      <c r="F56" s="50"/>
      <c r="G56" s="50">
        <f>SUM(G57:G71)</f>
        <v>1512556.1</v>
      </c>
      <c r="H56" s="171">
        <f t="shared" si="0"/>
        <v>0.542692862301772</v>
      </c>
    </row>
    <row r="57" spans="1:8" ht="15.75" customHeight="1">
      <c r="A57" s="85"/>
      <c r="B57" s="112" t="s">
        <v>92</v>
      </c>
      <c r="C57" s="53" t="s">
        <v>93</v>
      </c>
      <c r="D57" s="113"/>
      <c r="E57" s="55">
        <v>117313</v>
      </c>
      <c r="F57" s="149"/>
      <c r="G57" s="150">
        <v>50702.44</v>
      </c>
      <c r="H57" s="168">
        <f t="shared" si="0"/>
        <v>0.43219796612481143</v>
      </c>
    </row>
    <row r="58" spans="1:8" ht="13.5" customHeight="1">
      <c r="A58" s="85"/>
      <c r="B58" s="114"/>
      <c r="C58" s="67" t="s">
        <v>94</v>
      </c>
      <c r="D58" s="81"/>
      <c r="E58" s="151"/>
      <c r="F58" s="139"/>
      <c r="G58" s="152"/>
      <c r="H58" s="169"/>
    </row>
    <row r="59" spans="1:8" ht="13.5" customHeight="1">
      <c r="A59" s="85"/>
      <c r="B59" s="115"/>
      <c r="C59" s="67" t="s">
        <v>95</v>
      </c>
      <c r="D59" s="81"/>
      <c r="E59" s="68">
        <v>1711922</v>
      </c>
      <c r="F59" s="147"/>
      <c r="G59" s="69">
        <v>923073.18</v>
      </c>
      <c r="H59" s="169">
        <f t="shared" si="0"/>
        <v>0.5392028258296815</v>
      </c>
    </row>
    <row r="60" spans="1:8" ht="13.5" customHeight="1">
      <c r="A60" s="85"/>
      <c r="B60" s="112" t="s">
        <v>80</v>
      </c>
      <c r="C60" s="53" t="s">
        <v>96</v>
      </c>
      <c r="D60" s="113"/>
      <c r="E60" s="55"/>
      <c r="F60" s="153"/>
      <c r="G60" s="150"/>
      <c r="H60" s="168"/>
    </row>
    <row r="61" spans="1:8" ht="13.5" customHeight="1">
      <c r="A61" s="85"/>
      <c r="B61" s="115"/>
      <c r="C61" s="67" t="s">
        <v>82</v>
      </c>
      <c r="D61" s="81"/>
      <c r="E61" s="68">
        <v>13892</v>
      </c>
      <c r="F61" s="147"/>
      <c r="G61" s="69">
        <v>8769.08</v>
      </c>
      <c r="H61" s="169">
        <f t="shared" si="0"/>
        <v>0.6312323639504751</v>
      </c>
    </row>
    <row r="62" spans="1:8" ht="13.5" customHeight="1">
      <c r="A62" s="85"/>
      <c r="B62" s="114"/>
      <c r="C62" s="67" t="s">
        <v>83</v>
      </c>
      <c r="D62" s="113"/>
      <c r="E62" s="68"/>
      <c r="F62" s="153"/>
      <c r="G62" s="69"/>
      <c r="H62" s="169"/>
    </row>
    <row r="63" spans="1:8" ht="13.5" customHeight="1">
      <c r="A63" s="85"/>
      <c r="B63" s="114"/>
      <c r="C63" s="67" t="s">
        <v>97</v>
      </c>
      <c r="D63" s="113"/>
      <c r="E63" s="68"/>
      <c r="F63" s="153"/>
      <c r="G63" s="69"/>
      <c r="H63" s="169"/>
    </row>
    <row r="64" spans="1:8" ht="13.5" customHeight="1">
      <c r="A64" s="85"/>
      <c r="B64" s="112" t="s">
        <v>81</v>
      </c>
      <c r="C64" s="53" t="s">
        <v>98</v>
      </c>
      <c r="D64" s="113"/>
      <c r="E64" s="55"/>
      <c r="F64" s="153"/>
      <c r="G64" s="150"/>
      <c r="H64" s="168"/>
    </row>
    <row r="65" spans="1:8" ht="13.5" customHeight="1">
      <c r="A65" s="85"/>
      <c r="B65" s="66"/>
      <c r="C65" s="107" t="s">
        <v>85</v>
      </c>
      <c r="D65" s="81"/>
      <c r="E65" s="68">
        <v>183452</v>
      </c>
      <c r="F65" s="147"/>
      <c r="G65" s="147">
        <v>116325.74</v>
      </c>
      <c r="H65" s="169">
        <f t="shared" si="0"/>
        <v>0.6340936048666681</v>
      </c>
    </row>
    <row r="66" spans="1:8" ht="13.5" customHeight="1">
      <c r="A66" s="85"/>
      <c r="B66" s="52" t="s">
        <v>84</v>
      </c>
      <c r="C66" s="53" t="s">
        <v>99</v>
      </c>
      <c r="D66" s="95"/>
      <c r="E66" s="55"/>
      <c r="F66" s="55"/>
      <c r="G66" s="55"/>
      <c r="H66" s="168"/>
    </row>
    <row r="67" spans="1:8" ht="13.5" customHeight="1">
      <c r="A67" s="85"/>
      <c r="B67" s="52" t="s">
        <v>86</v>
      </c>
      <c r="C67" s="53" t="s">
        <v>50</v>
      </c>
      <c r="D67" s="95"/>
      <c r="E67" s="55">
        <v>58687</v>
      </c>
      <c r="F67" s="55"/>
      <c r="G67" s="55">
        <v>27810.51</v>
      </c>
      <c r="H67" s="168">
        <f t="shared" si="0"/>
        <v>0.4738785420962053</v>
      </c>
    </row>
    <row r="68" spans="1:8" ht="13.5" customHeight="1">
      <c r="A68" s="85"/>
      <c r="B68" s="52" t="s">
        <v>139</v>
      </c>
      <c r="C68" s="53" t="s">
        <v>140</v>
      </c>
      <c r="D68" s="95"/>
      <c r="E68" s="55">
        <v>51206</v>
      </c>
      <c r="F68" s="55"/>
      <c r="G68" s="55">
        <v>51109.75</v>
      </c>
      <c r="H68" s="168">
        <f t="shared" si="0"/>
        <v>0.9981203374604538</v>
      </c>
    </row>
    <row r="69" spans="1:8" ht="13.5" customHeight="1">
      <c r="A69" s="85"/>
      <c r="B69" s="72" t="s">
        <v>87</v>
      </c>
      <c r="C69" s="105" t="s">
        <v>51</v>
      </c>
      <c r="D69" s="116"/>
      <c r="E69" s="154">
        <v>389873</v>
      </c>
      <c r="F69" s="146"/>
      <c r="G69" s="146">
        <v>184390.53</v>
      </c>
      <c r="H69" s="168">
        <f t="shared" si="0"/>
        <v>0.472950242771364</v>
      </c>
    </row>
    <row r="70" spans="1:8" ht="27" customHeight="1">
      <c r="A70" s="85"/>
      <c r="B70" s="52" t="s">
        <v>88</v>
      </c>
      <c r="C70" s="94" t="s">
        <v>114</v>
      </c>
      <c r="D70" s="95"/>
      <c r="E70" s="55">
        <v>75500</v>
      </c>
      <c r="F70" s="55"/>
      <c r="G70" s="55">
        <v>41651</v>
      </c>
      <c r="H70" s="168">
        <f t="shared" si="0"/>
        <v>0.5516688741721855</v>
      </c>
    </row>
    <row r="71" spans="1:8" ht="13.5" customHeight="1">
      <c r="A71" s="109"/>
      <c r="B71" s="52" t="s">
        <v>89</v>
      </c>
      <c r="C71" s="53" t="s">
        <v>15</v>
      </c>
      <c r="D71" s="95"/>
      <c r="E71" s="55">
        <v>185286</v>
      </c>
      <c r="F71" s="55"/>
      <c r="G71" s="55">
        <v>108723.87</v>
      </c>
      <c r="H71" s="168">
        <f t="shared" si="0"/>
        <v>0.5867894498235161</v>
      </c>
    </row>
    <row r="72" spans="1:8" ht="28.5" customHeight="1" thickBot="1">
      <c r="A72" s="117" t="s">
        <v>141</v>
      </c>
      <c r="B72" s="118"/>
      <c r="C72" s="185" t="s">
        <v>142</v>
      </c>
      <c r="D72" s="111"/>
      <c r="E72" s="148">
        <f>SUM(E73)</f>
        <v>341363.93</v>
      </c>
      <c r="F72" s="148">
        <f>SUM(F73)</f>
        <v>0</v>
      </c>
      <c r="G72" s="148">
        <f>SUM(G73)</f>
        <v>46108.9</v>
      </c>
      <c r="H72" s="171">
        <f>G72/E72*100%</f>
        <v>0.13507256024384298</v>
      </c>
    </row>
    <row r="73" spans="1:8" ht="13.5" customHeight="1">
      <c r="A73" s="88"/>
      <c r="B73" s="89" t="s">
        <v>143</v>
      </c>
      <c r="C73" s="90" t="s">
        <v>15</v>
      </c>
      <c r="D73" s="61"/>
      <c r="E73" s="141">
        <v>341363.93</v>
      </c>
      <c r="F73" s="141"/>
      <c r="G73" s="141">
        <v>46108.9</v>
      </c>
      <c r="H73" s="168">
        <f>G73/E73*100%</f>
        <v>0.13507256024384298</v>
      </c>
    </row>
    <row r="74" spans="1:8" ht="15.75" customHeight="1" thickBot="1">
      <c r="A74" s="117" t="s">
        <v>52</v>
      </c>
      <c r="B74" s="118"/>
      <c r="C74" s="111" t="s">
        <v>53</v>
      </c>
      <c r="D74" s="111"/>
      <c r="E74" s="148">
        <f>SUM(E75:E77)</f>
        <v>186728</v>
      </c>
      <c r="F74" s="148"/>
      <c r="G74" s="148">
        <f>SUM(G75:G77)</f>
        <v>127385.75</v>
      </c>
      <c r="H74" s="171">
        <f t="shared" si="0"/>
        <v>0.682199509446896</v>
      </c>
    </row>
    <row r="75" spans="1:8" ht="13.5" customHeight="1">
      <c r="A75" s="88"/>
      <c r="B75" s="89" t="s">
        <v>54</v>
      </c>
      <c r="C75" s="90" t="s">
        <v>55</v>
      </c>
      <c r="D75" s="61"/>
      <c r="E75" s="141">
        <v>70536</v>
      </c>
      <c r="F75" s="141"/>
      <c r="G75" s="141">
        <v>37661.75</v>
      </c>
      <c r="H75" s="168">
        <f t="shared" si="0"/>
        <v>0.5339365713961665</v>
      </c>
    </row>
    <row r="76" spans="1:8" ht="25.5" customHeight="1">
      <c r="A76" s="103"/>
      <c r="B76" s="166" t="s">
        <v>129</v>
      </c>
      <c r="C76" s="94" t="s">
        <v>130</v>
      </c>
      <c r="D76" s="95"/>
      <c r="E76" s="55">
        <v>7000</v>
      </c>
      <c r="F76" s="55"/>
      <c r="G76" s="55">
        <v>0</v>
      </c>
      <c r="H76" s="168">
        <f t="shared" si="0"/>
        <v>0</v>
      </c>
    </row>
    <row r="77" spans="1:8" ht="13.5" customHeight="1">
      <c r="A77" s="109"/>
      <c r="B77" s="52" t="s">
        <v>91</v>
      </c>
      <c r="C77" s="53" t="s">
        <v>100</v>
      </c>
      <c r="D77" s="95"/>
      <c r="E77" s="55">
        <v>109192</v>
      </c>
      <c r="F77" s="55"/>
      <c r="G77" s="55">
        <v>89724</v>
      </c>
      <c r="H77" s="168">
        <f t="shared" si="0"/>
        <v>0.8217085500769287</v>
      </c>
    </row>
    <row r="78" spans="1:8" ht="23.25" customHeight="1">
      <c r="A78" s="75" t="s">
        <v>56</v>
      </c>
      <c r="B78" s="86"/>
      <c r="C78" s="87" t="s">
        <v>115</v>
      </c>
      <c r="D78" s="87"/>
      <c r="E78" s="140">
        <f>SUM(E80:E84)</f>
        <v>2434798</v>
      </c>
      <c r="F78" s="140">
        <f>SUM(F80:F84)</f>
        <v>0</v>
      </c>
      <c r="G78" s="140">
        <f>SUM(G80:G84)</f>
        <v>450370.69</v>
      </c>
      <c r="H78" s="174">
        <f t="shared" si="0"/>
        <v>0.1849725069595096</v>
      </c>
    </row>
    <row r="79" spans="1:8" ht="12" customHeight="1" thickBot="1">
      <c r="A79" s="82"/>
      <c r="B79" s="96"/>
      <c r="C79" s="49" t="s">
        <v>101</v>
      </c>
      <c r="D79" s="49"/>
      <c r="E79" s="50"/>
      <c r="F79" s="50"/>
      <c r="G79" s="50"/>
      <c r="H79" s="171"/>
    </row>
    <row r="80" spans="1:8" ht="13.5" customHeight="1">
      <c r="A80" s="85"/>
      <c r="B80" s="52" t="s">
        <v>116</v>
      </c>
      <c r="C80" s="53" t="s">
        <v>117</v>
      </c>
      <c r="D80" s="95"/>
      <c r="E80" s="55">
        <v>1784902</v>
      </c>
      <c r="F80" s="55"/>
      <c r="G80" s="55">
        <v>366412.99</v>
      </c>
      <c r="H80" s="168">
        <f t="shared" si="0"/>
        <v>0.20528465428354048</v>
      </c>
    </row>
    <row r="81" spans="1:8" ht="13.5" customHeight="1">
      <c r="A81" s="85"/>
      <c r="B81" s="52" t="s">
        <v>133</v>
      </c>
      <c r="C81" s="53" t="s">
        <v>134</v>
      </c>
      <c r="D81" s="95"/>
      <c r="E81" s="55">
        <v>59000</v>
      </c>
      <c r="F81" s="55"/>
      <c r="G81" s="55"/>
      <c r="H81" s="168"/>
    </row>
    <row r="82" spans="1:8" ht="13.5" customHeight="1">
      <c r="A82" s="85"/>
      <c r="B82" s="52" t="s">
        <v>57</v>
      </c>
      <c r="C82" s="53" t="s">
        <v>58</v>
      </c>
      <c r="D82" s="95"/>
      <c r="E82" s="55">
        <v>130260</v>
      </c>
      <c r="F82" s="55"/>
      <c r="G82" s="55">
        <v>40935.81</v>
      </c>
      <c r="H82" s="168">
        <f t="shared" si="0"/>
        <v>0.3142623215108245</v>
      </c>
    </row>
    <row r="83" spans="1:8" ht="26.25" customHeight="1">
      <c r="A83" s="85"/>
      <c r="B83" s="52" t="s">
        <v>150</v>
      </c>
      <c r="C83" s="192" t="s">
        <v>151</v>
      </c>
      <c r="D83" s="95"/>
      <c r="E83" s="55">
        <v>300000</v>
      </c>
      <c r="F83" s="55"/>
      <c r="G83" s="55">
        <v>15076.55</v>
      </c>
      <c r="H83" s="168">
        <f t="shared" si="0"/>
        <v>0.05025516666666666</v>
      </c>
    </row>
    <row r="84" spans="1:8" ht="13.5" customHeight="1">
      <c r="A84" s="109"/>
      <c r="B84" s="52" t="s">
        <v>59</v>
      </c>
      <c r="C84" s="53" t="s">
        <v>15</v>
      </c>
      <c r="D84" s="95"/>
      <c r="E84" s="55">
        <v>160636</v>
      </c>
      <c r="F84" s="55"/>
      <c r="G84" s="55">
        <v>27945.34</v>
      </c>
      <c r="H84" s="168">
        <f t="shared" si="0"/>
        <v>0.17396685674444085</v>
      </c>
    </row>
    <row r="85" spans="1:8" ht="15.75" customHeight="1" thickBot="1">
      <c r="A85" s="82" t="s">
        <v>60</v>
      </c>
      <c r="B85" s="83"/>
      <c r="C85" s="49" t="s">
        <v>90</v>
      </c>
      <c r="D85" s="49"/>
      <c r="E85" s="50">
        <f>SUM(E86:E87)</f>
        <v>539665.65</v>
      </c>
      <c r="F85" s="50"/>
      <c r="G85" s="50">
        <f>SUM(G86:G87)</f>
        <v>396844.4</v>
      </c>
      <c r="H85" s="171">
        <f t="shared" si="0"/>
        <v>0.7353523426958896</v>
      </c>
    </row>
    <row r="86" spans="1:8" ht="13.5" customHeight="1">
      <c r="A86" s="85"/>
      <c r="B86" s="52" t="s">
        <v>118</v>
      </c>
      <c r="C86" s="53" t="s">
        <v>119</v>
      </c>
      <c r="D86" s="95"/>
      <c r="E86" s="55">
        <v>439665.65</v>
      </c>
      <c r="F86" s="55"/>
      <c r="G86" s="55">
        <v>336428.9</v>
      </c>
      <c r="H86" s="168">
        <f t="shared" si="0"/>
        <v>0.7651925957827271</v>
      </c>
    </row>
    <row r="87" spans="1:8" ht="13.5" customHeight="1">
      <c r="A87" s="93"/>
      <c r="B87" s="52" t="s">
        <v>61</v>
      </c>
      <c r="C87" s="53" t="s">
        <v>72</v>
      </c>
      <c r="D87" s="95"/>
      <c r="E87" s="55">
        <v>100000</v>
      </c>
      <c r="F87" s="55"/>
      <c r="G87" s="55">
        <v>60415.5</v>
      </c>
      <c r="H87" s="168">
        <f t="shared" si="0"/>
        <v>0.604155</v>
      </c>
    </row>
    <row r="88" spans="1:8" ht="15.75" customHeight="1">
      <c r="A88" s="75" t="s">
        <v>62</v>
      </c>
      <c r="B88" s="86"/>
      <c r="C88" s="80" t="s">
        <v>70</v>
      </c>
      <c r="D88" s="80"/>
      <c r="E88" s="140">
        <f>SUM(E89:E89)</f>
        <v>20000</v>
      </c>
      <c r="F88" s="140"/>
      <c r="G88" s="140">
        <f>SUM(G89:G89)</f>
        <v>4000</v>
      </c>
      <c r="H88" s="175">
        <f aca="true" t="shared" si="1" ref="H88:H93">G88/E88*100%</f>
        <v>0.2</v>
      </c>
    </row>
    <row r="89" spans="1:8" ht="13.5" customHeight="1" thickBot="1">
      <c r="A89" s="85"/>
      <c r="B89" s="52" t="s">
        <v>63</v>
      </c>
      <c r="C89" s="53" t="s">
        <v>73</v>
      </c>
      <c r="D89" s="95"/>
      <c r="E89" s="55">
        <v>20000</v>
      </c>
      <c r="F89" s="55"/>
      <c r="G89" s="55">
        <v>4000</v>
      </c>
      <c r="H89" s="168">
        <f t="shared" si="1"/>
        <v>0.2</v>
      </c>
    </row>
    <row r="90" spans="1:8" ht="15.75" customHeight="1" hidden="1" thickBot="1">
      <c r="A90" s="85"/>
      <c r="B90" s="72"/>
      <c r="C90" s="105"/>
      <c r="D90" s="116"/>
      <c r="E90" s="146"/>
      <c r="F90" s="146"/>
      <c r="G90" s="146"/>
      <c r="H90" s="157" t="e">
        <f t="shared" si="1"/>
        <v>#DIV/0!</v>
      </c>
    </row>
    <row r="91" spans="1:8" ht="13.5" hidden="1" thickBot="1">
      <c r="A91" s="85"/>
      <c r="B91" s="120"/>
      <c r="C91" s="116"/>
      <c r="D91" s="116"/>
      <c r="E91" s="155"/>
      <c r="F91" s="155"/>
      <c r="G91" s="155"/>
      <c r="H91" s="157" t="e">
        <f t="shared" si="1"/>
        <v>#DIV/0!</v>
      </c>
    </row>
    <row r="92" spans="1:8" ht="13.5" hidden="1" thickBot="1">
      <c r="A92" s="85"/>
      <c r="B92" s="66"/>
      <c r="C92" s="67"/>
      <c r="D92" s="91"/>
      <c r="E92" s="68"/>
      <c r="F92" s="68"/>
      <c r="G92" s="68"/>
      <c r="H92" s="158" t="e">
        <f t="shared" si="1"/>
        <v>#DIV/0!</v>
      </c>
    </row>
    <row r="93" spans="1:8" ht="19.5" customHeight="1" thickBot="1">
      <c r="A93" s="193" t="s">
        <v>71</v>
      </c>
      <c r="B93" s="194"/>
      <c r="C93" s="195"/>
      <c r="D93" s="121"/>
      <c r="E93" s="156">
        <f>SUM(E88,E85,E78,E74,E56,E53,E44,E42,E38,E40,E35,E31,E25,E20,E18,E14,E23,E72,)</f>
        <v>14930550.74</v>
      </c>
      <c r="F93" s="156">
        <f>SUM(F88,F85,F78,F74,F56,F53,F44,F42,F38,F40,F35,F31,F25,F20,F18,F14,F23,F72,)</f>
        <v>0</v>
      </c>
      <c r="G93" s="156">
        <f>SUM(G88,G85,G78,G74,G56,G53,G44,G42,G38,G40,G35,G31,G25,G20,G18,G14,G23,G72,)</f>
        <v>6963308.240000002</v>
      </c>
      <c r="H93" s="182">
        <f t="shared" si="1"/>
        <v>0.46637986510067625</v>
      </c>
    </row>
    <row r="94" spans="1:8" ht="12.75">
      <c r="A94" s="122"/>
      <c r="B94" s="122"/>
      <c r="C94" s="123"/>
      <c r="D94" s="81"/>
      <c r="E94" s="108"/>
      <c r="F94" s="108"/>
      <c r="G94" s="108"/>
      <c r="H94" s="124"/>
    </row>
    <row r="95" spans="1:8" ht="12.75">
      <c r="A95" s="197"/>
      <c r="B95" s="197"/>
      <c r="C95" s="107"/>
      <c r="D95" s="107"/>
      <c r="E95" s="196" t="s">
        <v>122</v>
      </c>
      <c r="F95" s="196"/>
      <c r="G95" s="196"/>
      <c r="H95" s="124"/>
    </row>
    <row r="96" spans="1:8" ht="12.75">
      <c r="A96" s="122"/>
      <c r="B96" s="122"/>
      <c r="C96" s="125"/>
      <c r="D96" s="81"/>
      <c r="E96" s="196"/>
      <c r="F96" s="196"/>
      <c r="G96" s="196"/>
      <c r="H96" s="124"/>
    </row>
    <row r="97" spans="1:8" ht="0.75" customHeight="1">
      <c r="A97" s="122"/>
      <c r="B97" s="122"/>
      <c r="C97" s="81"/>
      <c r="D97" s="81"/>
      <c r="E97" s="196"/>
      <c r="F97" s="196"/>
      <c r="G97" s="196"/>
      <c r="H97" s="124"/>
    </row>
    <row r="98" spans="1:8" ht="15.75" customHeight="1">
      <c r="A98" s="126"/>
      <c r="B98" s="127"/>
      <c r="C98" s="106"/>
      <c r="D98" s="107"/>
      <c r="E98" s="196" t="s">
        <v>153</v>
      </c>
      <c r="F98" s="196"/>
      <c r="G98" s="196"/>
      <c r="H98" s="128"/>
    </row>
    <row r="99" spans="1:8" ht="12.75">
      <c r="A99" s="122"/>
      <c r="B99" s="122"/>
      <c r="C99" s="81"/>
      <c r="D99" s="81"/>
      <c r="E99" s="196"/>
      <c r="F99" s="196"/>
      <c r="G99" s="196"/>
      <c r="H99" s="128"/>
    </row>
    <row r="100" spans="1:8" ht="15.75">
      <c r="A100" s="7"/>
      <c r="B100" s="6"/>
      <c r="C100" s="17"/>
      <c r="D100" s="17"/>
      <c r="E100" s="21"/>
      <c r="F100" s="21"/>
      <c r="G100" s="21"/>
      <c r="H100" s="16"/>
    </row>
    <row r="101" spans="1:8" ht="15.75">
      <c r="A101" s="7"/>
      <c r="B101" s="6"/>
      <c r="C101" s="17"/>
      <c r="D101" s="17"/>
      <c r="E101" s="21"/>
      <c r="F101" s="21"/>
      <c r="G101" s="21"/>
      <c r="H101" s="16"/>
    </row>
    <row r="102" spans="1:8" ht="15.75">
      <c r="A102" s="7"/>
      <c r="B102" s="6"/>
      <c r="C102" s="17"/>
      <c r="D102" s="17"/>
      <c r="E102" s="21"/>
      <c r="F102" s="21"/>
      <c r="G102" s="21"/>
      <c r="H102" s="16"/>
    </row>
    <row r="103" spans="1:8" ht="15.75">
      <c r="A103" s="7"/>
      <c r="B103" s="6"/>
      <c r="C103" s="17"/>
      <c r="D103" s="17"/>
      <c r="E103" s="21"/>
      <c r="F103" s="21"/>
      <c r="G103" s="21"/>
      <c r="H103" s="16"/>
    </row>
    <row r="104" spans="1:8" ht="15.75">
      <c r="A104" s="7"/>
      <c r="B104" s="6"/>
      <c r="C104" s="17"/>
      <c r="D104" s="17"/>
      <c r="E104" s="21"/>
      <c r="F104" s="21"/>
      <c r="G104" s="21"/>
      <c r="H104" s="16"/>
    </row>
    <row r="105" spans="1:8" ht="15.75">
      <c r="A105" s="7"/>
      <c r="B105" s="6"/>
      <c r="C105" s="17"/>
      <c r="D105" s="17"/>
      <c r="E105" s="21"/>
      <c r="F105" s="21"/>
      <c r="G105" s="21"/>
      <c r="H105" s="16"/>
    </row>
    <row r="106" spans="1:8" ht="15.75">
      <c r="A106" s="7"/>
      <c r="B106" s="6"/>
      <c r="C106" s="17"/>
      <c r="D106" s="17"/>
      <c r="E106" s="21"/>
      <c r="F106" s="21"/>
      <c r="G106" s="21"/>
      <c r="H106" s="16"/>
    </row>
    <row r="107" spans="1:8" ht="15.75">
      <c r="A107" s="7"/>
      <c r="B107" s="7"/>
      <c r="C107" s="18"/>
      <c r="D107" s="18"/>
      <c r="E107" s="19"/>
      <c r="F107" s="19"/>
      <c r="G107" s="19"/>
      <c r="H107" s="16"/>
    </row>
    <row r="108" spans="1:8" ht="15.75">
      <c r="A108" s="22"/>
      <c r="B108" s="6"/>
      <c r="C108" s="17"/>
      <c r="D108" s="17"/>
      <c r="E108" s="20"/>
      <c r="F108" s="20"/>
      <c r="G108" s="20"/>
      <c r="H108" s="16"/>
    </row>
    <row r="109" spans="1:8" ht="15.75">
      <c r="A109" s="7"/>
      <c r="B109" s="7"/>
      <c r="C109" s="18"/>
      <c r="D109" s="18"/>
      <c r="E109" s="19"/>
      <c r="F109" s="19"/>
      <c r="G109" s="19"/>
      <c r="H109" s="16"/>
    </row>
    <row r="110" spans="1:8" ht="15.75">
      <c r="A110" s="7"/>
      <c r="B110" s="199"/>
      <c r="C110" s="17"/>
      <c r="D110" s="18"/>
      <c r="E110" s="19"/>
      <c r="F110" s="19"/>
      <c r="G110" s="19"/>
      <c r="H110" s="16"/>
    </row>
    <row r="111" spans="1:8" ht="15.75">
      <c r="A111" s="7"/>
      <c r="B111" s="200"/>
      <c r="C111" s="17"/>
      <c r="D111" s="18"/>
      <c r="E111" s="20"/>
      <c r="F111" s="19"/>
      <c r="G111" s="20"/>
      <c r="H111" s="16"/>
    </row>
    <row r="112" spans="1:8" ht="15.75">
      <c r="A112" s="22"/>
      <c r="B112" s="199"/>
      <c r="C112" s="17"/>
      <c r="D112" s="17"/>
      <c r="E112" s="20"/>
      <c r="F112" s="20"/>
      <c r="G112" s="20"/>
      <c r="H112" s="16"/>
    </row>
    <row r="113" spans="1:8" ht="15.75">
      <c r="A113" s="22"/>
      <c r="B113" s="200"/>
      <c r="C113" s="17"/>
      <c r="D113" s="17"/>
      <c r="E113" s="20"/>
      <c r="F113" s="20"/>
      <c r="G113" s="20"/>
      <c r="H113" s="16"/>
    </row>
    <row r="114" spans="1:8" ht="15.75">
      <c r="A114" s="22"/>
      <c r="B114" s="6"/>
      <c r="C114" s="17"/>
      <c r="D114" s="17"/>
      <c r="E114" s="20"/>
      <c r="F114" s="20"/>
      <c r="G114" s="21"/>
      <c r="H114" s="16"/>
    </row>
    <row r="115" spans="1:8" ht="15.75">
      <c r="A115" s="22"/>
      <c r="B115" s="6"/>
      <c r="C115" s="17"/>
      <c r="D115" s="17"/>
      <c r="E115" s="20"/>
      <c r="F115" s="20"/>
      <c r="G115" s="20"/>
      <c r="H115" s="16"/>
    </row>
    <row r="116" spans="1:8" ht="15.75">
      <c r="A116" s="22"/>
      <c r="B116" s="6"/>
      <c r="C116" s="17"/>
      <c r="D116" s="17"/>
      <c r="E116" s="20"/>
      <c r="F116" s="20"/>
      <c r="G116" s="20"/>
      <c r="H116" s="16"/>
    </row>
    <row r="117" spans="1:8" ht="15.75">
      <c r="A117" s="22"/>
      <c r="B117" s="6"/>
      <c r="C117" s="17"/>
      <c r="D117" s="17"/>
      <c r="E117" s="20"/>
      <c r="F117" s="20"/>
      <c r="G117" s="20"/>
      <c r="H117" s="16"/>
    </row>
    <row r="118" spans="1:8" ht="15.75">
      <c r="A118" s="22"/>
      <c r="B118" s="6"/>
      <c r="C118" s="17"/>
      <c r="D118" s="17"/>
      <c r="E118" s="20"/>
      <c r="F118" s="20"/>
      <c r="G118" s="20"/>
      <c r="H118" s="16"/>
    </row>
    <row r="119" spans="1:8" ht="15.75">
      <c r="A119" s="7"/>
      <c r="B119" s="7"/>
      <c r="C119" s="18"/>
      <c r="D119" s="18"/>
      <c r="E119" s="19"/>
      <c r="F119" s="19"/>
      <c r="G119" s="19"/>
      <c r="H119" s="16"/>
    </row>
    <row r="120" spans="1:8" ht="15.75">
      <c r="A120" s="22"/>
      <c r="B120" s="6"/>
      <c r="C120" s="17"/>
      <c r="D120" s="17"/>
      <c r="E120" s="20"/>
      <c r="F120" s="20"/>
      <c r="G120" s="20"/>
      <c r="H120" s="16"/>
    </row>
    <row r="121" spans="1:8" ht="15.75">
      <c r="A121" s="7"/>
      <c r="B121" s="7"/>
      <c r="C121" s="18"/>
      <c r="D121" s="18"/>
      <c r="E121" s="19"/>
      <c r="F121" s="19"/>
      <c r="G121" s="19"/>
      <c r="H121" s="16"/>
    </row>
    <row r="122" spans="1:8" ht="15.75">
      <c r="A122" s="22"/>
      <c r="B122" s="6"/>
      <c r="C122" s="17"/>
      <c r="D122" s="17"/>
      <c r="E122" s="20"/>
      <c r="F122" s="20"/>
      <c r="G122" s="20"/>
      <c r="H122" s="16"/>
    </row>
    <row r="123" spans="1:8" ht="15.75">
      <c r="A123" s="22"/>
      <c r="B123" s="6"/>
      <c r="C123" s="17"/>
      <c r="D123" s="17"/>
      <c r="E123" s="20"/>
      <c r="F123" s="20"/>
      <c r="G123" s="20"/>
      <c r="H123" s="16"/>
    </row>
    <row r="124" spans="1:8" ht="15.75">
      <c r="A124" s="22"/>
      <c r="B124" s="6"/>
      <c r="C124" s="17"/>
      <c r="D124" s="17"/>
      <c r="E124" s="20"/>
      <c r="F124" s="20"/>
      <c r="G124" s="21"/>
      <c r="H124" s="16"/>
    </row>
    <row r="125" spans="1:8" ht="15.75">
      <c r="A125" s="22"/>
      <c r="B125" s="6"/>
      <c r="C125" s="17"/>
      <c r="D125" s="17"/>
      <c r="E125" s="20"/>
      <c r="F125" s="20"/>
      <c r="G125" s="20"/>
      <c r="H125" s="16"/>
    </row>
    <row r="126" spans="1:8" ht="15.75">
      <c r="A126" s="22"/>
      <c r="B126" s="6"/>
      <c r="C126" s="17"/>
      <c r="D126" s="17"/>
      <c r="E126" s="20"/>
      <c r="F126" s="20"/>
      <c r="G126" s="20"/>
      <c r="H126" s="16"/>
    </row>
    <row r="127" spans="1:8" ht="15.75">
      <c r="A127" s="22"/>
      <c r="B127" s="6"/>
      <c r="C127" s="17"/>
      <c r="D127" s="17"/>
      <c r="E127" s="20"/>
      <c r="F127" s="20"/>
      <c r="G127" s="20"/>
      <c r="H127" s="16"/>
    </row>
    <row r="128" spans="1:8" ht="15.75">
      <c r="A128" s="7"/>
      <c r="B128" s="7"/>
      <c r="C128" s="18"/>
      <c r="D128" s="18"/>
      <c r="E128" s="19"/>
      <c r="F128" s="19"/>
      <c r="G128" s="19"/>
      <c r="H128" s="16"/>
    </row>
    <row r="129" spans="1:8" ht="15.75">
      <c r="A129" s="7"/>
      <c r="B129" s="6"/>
      <c r="C129" s="17"/>
      <c r="D129" s="18"/>
      <c r="E129" s="20"/>
      <c r="F129" s="19"/>
      <c r="G129" s="20"/>
      <c r="H129" s="16"/>
    </row>
    <row r="130" spans="1:8" ht="15.75">
      <c r="A130" s="22"/>
      <c r="B130" s="6"/>
      <c r="C130" s="17"/>
      <c r="D130" s="17"/>
      <c r="E130" s="20"/>
      <c r="F130" s="20"/>
      <c r="G130" s="20"/>
      <c r="H130" s="16"/>
    </row>
    <row r="131" spans="1:8" ht="15.75">
      <c r="A131" s="22"/>
      <c r="B131" s="6"/>
      <c r="C131" s="17"/>
      <c r="D131" s="17"/>
      <c r="E131" s="20"/>
      <c r="F131" s="20"/>
      <c r="G131" s="20"/>
      <c r="H131" s="16"/>
    </row>
    <row r="132" spans="1:8" ht="15.75">
      <c r="A132" s="7"/>
      <c r="B132" s="7"/>
      <c r="C132" s="18"/>
      <c r="D132" s="18"/>
      <c r="E132" s="19"/>
      <c r="F132" s="19"/>
      <c r="G132" s="19"/>
      <c r="H132" s="16"/>
    </row>
    <row r="133" spans="1:8" ht="15.75">
      <c r="A133" s="22"/>
      <c r="B133" s="6"/>
      <c r="C133" s="17"/>
      <c r="D133" s="17"/>
      <c r="E133" s="20"/>
      <c r="F133" s="20"/>
      <c r="G133" s="20"/>
      <c r="H133" s="16"/>
    </row>
    <row r="134" spans="1:8" ht="15.75">
      <c r="A134" s="18"/>
      <c r="B134" s="18"/>
      <c r="C134" s="18"/>
      <c r="D134" s="18"/>
      <c r="E134" s="19"/>
      <c r="F134" s="19"/>
      <c r="G134" s="19"/>
      <c r="H134" s="16"/>
    </row>
    <row r="135" spans="1:8" ht="15">
      <c r="A135" s="8"/>
      <c r="B135" s="8"/>
      <c r="C135" s="8"/>
      <c r="D135" s="8"/>
      <c r="E135" s="8"/>
      <c r="F135" s="8"/>
      <c r="G135" s="8"/>
      <c r="H135" s="8"/>
    </row>
    <row r="137" spans="5:8" ht="25.5">
      <c r="E137" s="198"/>
      <c r="F137" s="198"/>
      <c r="G137" s="198"/>
      <c r="H137" s="198"/>
    </row>
    <row r="138" spans="5:8" ht="25.5">
      <c r="E138" s="2"/>
      <c r="F138" s="2"/>
      <c r="G138" s="2"/>
      <c r="H138" s="2"/>
    </row>
    <row r="139" spans="5:8" ht="25.5">
      <c r="E139" s="2"/>
      <c r="F139" s="2"/>
      <c r="G139" s="2"/>
      <c r="H139" s="2"/>
    </row>
    <row r="140" spans="5:8" ht="25.5">
      <c r="E140" s="198"/>
      <c r="F140" s="198"/>
      <c r="G140" s="198"/>
      <c r="H140" s="198"/>
    </row>
  </sheetData>
  <mergeCells count="14">
    <mergeCell ref="A5:H5"/>
    <mergeCell ref="A10:B11"/>
    <mergeCell ref="C10:C12"/>
    <mergeCell ref="E10:E12"/>
    <mergeCell ref="G10:G12"/>
    <mergeCell ref="H10:H12"/>
    <mergeCell ref="E137:H137"/>
    <mergeCell ref="E140:H140"/>
    <mergeCell ref="B110:B111"/>
    <mergeCell ref="B112:B113"/>
    <mergeCell ref="A93:C93"/>
    <mergeCell ref="E95:G97"/>
    <mergeCell ref="E98:G99"/>
    <mergeCell ref="A95:B9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Luśka</dc:creator>
  <cp:keywords/>
  <dc:description/>
  <cp:lastModifiedBy>urzad</cp:lastModifiedBy>
  <cp:lastPrinted>2011-08-05T10:07:18Z</cp:lastPrinted>
  <dcterms:created xsi:type="dcterms:W3CDTF">2003-07-19T12:43:24Z</dcterms:created>
  <dcterms:modified xsi:type="dcterms:W3CDTF">2011-08-17T09:58:20Z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536228465</vt:i4>
  </property>
  <property fmtid="{D5CDD505-2E9C-101B-9397-08002B2CF9AE}" pid="3" name="_EmailSubject">
    <vt:lpwstr/>
  </property>
  <property fmtid="{D5CDD505-2E9C-101B-9397-08002B2CF9AE}" pid="4" name="_AuthorEmail">
    <vt:lpwstr>skarbnikgmina@poczta.neostrada.pl</vt:lpwstr>
  </property>
  <property fmtid="{D5CDD505-2E9C-101B-9397-08002B2CF9AE}" pid="5" name="_AuthorEmailDisplayName">
    <vt:lpwstr>Lucyna Kamińska</vt:lpwstr>
  </property>
  <property fmtid="{D5CDD505-2E9C-101B-9397-08002B2CF9AE}" pid="6" name="_ReviewingToolsShownOnce">
    <vt:lpwstr/>
  </property>
</Properties>
</file>