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1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<sst xmlns="http://schemas.openxmlformats.org/spreadsheetml/2006/main" count="64" uniqueCount="54">
  <si>
    <t>Dział</t>
  </si>
  <si>
    <t>Rozdział</t>
  </si>
  <si>
    <t>§</t>
  </si>
  <si>
    <t>Treść</t>
  </si>
  <si>
    <t>Wydatki przed zmianą</t>
  </si>
  <si>
    <t>Razem :</t>
  </si>
  <si>
    <t xml:space="preserve"> </t>
  </si>
  <si>
    <t xml:space="preserve">zmiana wydatków </t>
  </si>
  <si>
    <t>Wydatki po zmianie</t>
  </si>
  <si>
    <t xml:space="preserve">Załącznik Nr 2  do Uchwały Rady Gminy Sorkwity </t>
  </si>
  <si>
    <t xml:space="preserve">Załącznik Nr 1  do Uchwały Rady Gminy Sorkwity </t>
  </si>
  <si>
    <t>Dochody  przed zmianą</t>
  </si>
  <si>
    <t>Dochody  po zmianach</t>
  </si>
  <si>
    <t>Zmiana dochodow</t>
  </si>
  <si>
    <t>750</t>
  </si>
  <si>
    <t>Administracja publiczna</t>
  </si>
  <si>
    <t>75023</t>
  </si>
  <si>
    <t>Urzędy Gmin</t>
  </si>
  <si>
    <t>921</t>
  </si>
  <si>
    <t xml:space="preserve">Kultura i ochrona dziedzictwa narodowego </t>
  </si>
  <si>
    <t>Plan dochodów budżetu Gminy na 2013r.</t>
  </si>
  <si>
    <t>6207</t>
  </si>
  <si>
    <t xml:space="preserve">Dotacje celowe w ramach programów finansowanych z udziałem środków europejskich oraz środków , o których mowa w art.5 ust. 1  pkt 3 oraz pkt 5 i 6 ustawy, lub płatności w ramach budżetu środków europejskich </t>
  </si>
  <si>
    <t>Plan wydatków budżetu Gminy na 2013r.</t>
  </si>
  <si>
    <t>92109</t>
  </si>
  <si>
    <t xml:space="preserve">Domy i ośrodki kultury </t>
  </si>
  <si>
    <t>756</t>
  </si>
  <si>
    <t xml:space="preserve">Dochody od osób prawnych, fizycznych i od innych jednostek nie posiadających osobowości prawnej </t>
  </si>
  <si>
    <t>75615</t>
  </si>
  <si>
    <t>Wpływy z podatków: rolnego, leśnego, czyn. cywilno-prawnych; oraz podatków i opłat lokal. od osób prawnych i innych jednostek organizacyjnych</t>
  </si>
  <si>
    <t>2680</t>
  </si>
  <si>
    <t xml:space="preserve">Rekompensaty utraconych dochodów w podatkach i opłatach lokalnych </t>
  </si>
  <si>
    <t xml:space="preserve">Kultura i i ochrona dziedzictwa narodowego </t>
  </si>
  <si>
    <t xml:space="preserve">Wynagrodzenia osobowe pracowników </t>
  </si>
  <si>
    <t xml:space="preserve">Dodatkowe wynagrodzenie roczne </t>
  </si>
  <si>
    <t>6057</t>
  </si>
  <si>
    <t>6059</t>
  </si>
  <si>
    <t xml:space="preserve">Wydatki inwestycyjne </t>
  </si>
  <si>
    <t>758</t>
  </si>
  <si>
    <t xml:space="preserve">Róxne rozliczenia </t>
  </si>
  <si>
    <t>75801</t>
  </si>
  <si>
    <t xml:space="preserve">Część oświatowa subwencji ogólnej </t>
  </si>
  <si>
    <t>2920</t>
  </si>
  <si>
    <t xml:space="preserve">Subwencja </t>
  </si>
  <si>
    <t>75616</t>
  </si>
  <si>
    <t>Wpływy z podatków rolnego, leśnego, od czyn.cywilno-prawnych oraz podatków i opłat lokal.od osób fiz.</t>
  </si>
  <si>
    <t>0320</t>
  </si>
  <si>
    <t>801</t>
  </si>
  <si>
    <t xml:space="preserve">Oświata i wychowanie </t>
  </si>
  <si>
    <t>80101</t>
  </si>
  <si>
    <t>Szkoły podstawowe</t>
  </si>
  <si>
    <t xml:space="preserve">Zakup usług remontowych </t>
  </si>
  <si>
    <t>Podatek rolny</t>
  </si>
  <si>
    <t>Nr XXVIII/233/2013 z dnia 1 marca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</si>
</sst>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49" fontId="4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/>
    </xf>
    <xf numFmtId="49" fontId="3" fillId="0" borderId="3" xfId="0" applyNumberFormat="1" applyFont="1" applyBorder="1" applyAlignment="1">
      <alignment wrapText="1"/>
    </xf>
    <xf numFmtId="49" fontId="2" fillId="2" borderId="4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left" wrapText="1"/>
    </xf>
    <xf numFmtId="4" fontId="2" fillId="2" borderId="4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8"/>
  <sheetViews>
    <sheetView workbookViewId="0" topLeftCell="B34">
      <selection activeCell="F38" sqref="F38"/>
    </sheetView>
  </sheetViews>
  <sheetFormatPr defaultColWidth="9.140625" defaultRowHeight="12.75"/>
  <cols>
    <col min="1" max="1" width="0" style="0" hidden="1" customWidth="1"/>
    <col min="2" max="2" width="4.421875" style="0" customWidth="1"/>
    <col min="3" max="3" width="6.57421875" style="0" customWidth="1"/>
    <col min="4" max="4" width="5.28125" style="0" customWidth="1"/>
    <col min="5" max="5" width="31.7109375" style="0" customWidth="1"/>
    <col min="6" max="6" width="11.28125" style="0" customWidth="1"/>
    <col min="7" max="7" width="10.57421875" style="0" customWidth="1"/>
    <col min="8" max="8" width="11.8515625" style="0" customWidth="1"/>
    <col min="10" max="10" width="10.140625" style="0" bestFit="1" customWidth="1"/>
  </cols>
  <sheetData>
    <row r="2" ht="12.75">
      <c r="D2" t="s">
        <v>10</v>
      </c>
    </row>
    <row r="3" ht="12.75">
      <c r="D3" t="s">
        <v>53</v>
      </c>
    </row>
    <row r="6" ht="15" customHeight="1">
      <c r="E6" s="1" t="s">
        <v>20</v>
      </c>
    </row>
    <row r="7" ht="22.5" customHeight="1"/>
    <row r="8" ht="20.25" customHeight="1"/>
    <row r="9" spans="2:8" ht="25.5" customHeight="1">
      <c r="B9" s="2" t="s">
        <v>0</v>
      </c>
      <c r="C9" s="2" t="s">
        <v>1</v>
      </c>
      <c r="D9" s="3" t="s">
        <v>2</v>
      </c>
      <c r="E9" s="4" t="s">
        <v>3</v>
      </c>
      <c r="F9" s="2" t="s">
        <v>11</v>
      </c>
      <c r="G9" s="2" t="s">
        <v>13</v>
      </c>
      <c r="H9" s="2" t="s">
        <v>12</v>
      </c>
    </row>
    <row r="10" spans="2:8" ht="31.5" customHeight="1">
      <c r="B10" s="13" t="s">
        <v>26</v>
      </c>
      <c r="C10" s="13"/>
      <c r="D10" s="22"/>
      <c r="E10" s="23" t="s">
        <v>27</v>
      </c>
      <c r="F10" s="24">
        <v>4747836.46</v>
      </c>
      <c r="G10" s="24">
        <f>SUM(G11,G13)</f>
        <v>-39955.8</v>
      </c>
      <c r="H10" s="24">
        <f aca="true" t="shared" si="0" ref="H10:H21">SUM(F10:G10)</f>
        <v>4707880.66</v>
      </c>
    </row>
    <row r="11" spans="2:8" ht="54" customHeight="1">
      <c r="B11" s="12"/>
      <c r="C11" s="14" t="s">
        <v>28</v>
      </c>
      <c r="D11" s="15"/>
      <c r="E11" s="36" t="s">
        <v>29</v>
      </c>
      <c r="F11" s="16">
        <v>1212950.46</v>
      </c>
      <c r="G11" s="16">
        <f>SUM(G12:G12)</f>
        <v>6463</v>
      </c>
      <c r="H11" s="21">
        <f t="shared" si="0"/>
        <v>1219413.46</v>
      </c>
    </row>
    <row r="12" spans="2:8" ht="24.75" customHeight="1">
      <c r="B12" s="12"/>
      <c r="C12" s="12"/>
      <c r="D12" s="27" t="s">
        <v>30</v>
      </c>
      <c r="E12" s="17" t="s">
        <v>31</v>
      </c>
      <c r="F12" s="18">
        <v>0</v>
      </c>
      <c r="G12" s="18">
        <v>6463</v>
      </c>
      <c r="H12" s="19">
        <f t="shared" si="0"/>
        <v>6463</v>
      </c>
    </row>
    <row r="13" spans="2:8" ht="40.5" customHeight="1">
      <c r="B13" s="12"/>
      <c r="C13" s="14" t="s">
        <v>44</v>
      </c>
      <c r="D13" s="15"/>
      <c r="E13" s="37" t="s">
        <v>45</v>
      </c>
      <c r="F13" s="16">
        <v>2321000</v>
      </c>
      <c r="G13" s="16">
        <f>SUM(G14:G14)</f>
        <v>-46418.8</v>
      </c>
      <c r="H13" s="21">
        <f>SUM(F13:G13)</f>
        <v>2274581.2</v>
      </c>
    </row>
    <row r="14" spans="2:8" ht="16.5" customHeight="1">
      <c r="B14" s="12"/>
      <c r="C14" s="12"/>
      <c r="D14" s="27" t="s">
        <v>46</v>
      </c>
      <c r="E14" s="17" t="s">
        <v>52</v>
      </c>
      <c r="F14" s="18">
        <v>1095000</v>
      </c>
      <c r="G14" s="18">
        <v>-46418.8</v>
      </c>
      <c r="H14" s="19">
        <f>SUM(F14:G14)</f>
        <v>1048581.2</v>
      </c>
    </row>
    <row r="15" spans="2:8" ht="15.75" customHeight="1">
      <c r="B15" s="5" t="s">
        <v>38</v>
      </c>
      <c r="C15" s="5"/>
      <c r="D15" s="33"/>
      <c r="E15" s="23" t="s">
        <v>39</v>
      </c>
      <c r="F15" s="24">
        <v>5745988</v>
      </c>
      <c r="G15" s="24">
        <f>SUM(G16)</f>
        <v>136981</v>
      </c>
      <c r="H15" s="24">
        <f>SUM(F15:G15)</f>
        <v>5882969</v>
      </c>
    </row>
    <row r="16" spans="2:8" ht="17.25" customHeight="1">
      <c r="B16" s="12"/>
      <c r="C16" s="14" t="s">
        <v>40</v>
      </c>
      <c r="D16" s="15"/>
      <c r="E16" s="36" t="s">
        <v>41</v>
      </c>
      <c r="F16" s="16">
        <v>3921728</v>
      </c>
      <c r="G16" s="16">
        <f>SUM(G17:G17)</f>
        <v>136981</v>
      </c>
      <c r="H16" s="21">
        <f>SUM(F16:G16)</f>
        <v>4058709</v>
      </c>
    </row>
    <row r="17" spans="2:8" ht="24.75" customHeight="1">
      <c r="B17" s="12"/>
      <c r="C17" s="12"/>
      <c r="D17" s="27" t="s">
        <v>42</v>
      </c>
      <c r="E17" s="17" t="s">
        <v>43</v>
      </c>
      <c r="F17" s="18">
        <v>3921728</v>
      </c>
      <c r="G17" s="18">
        <v>136981</v>
      </c>
      <c r="H17" s="19">
        <f>SUM(F17:G17)</f>
        <v>4058709</v>
      </c>
    </row>
    <row r="18" spans="2:8" ht="26.25" customHeight="1">
      <c r="B18" s="5" t="s">
        <v>18</v>
      </c>
      <c r="C18" s="5"/>
      <c r="D18" s="33"/>
      <c r="E18" s="23" t="s">
        <v>32</v>
      </c>
      <c r="F18" s="24">
        <v>50000</v>
      </c>
      <c r="G18" s="24">
        <f>SUM(G19)</f>
        <v>96789</v>
      </c>
      <c r="H18" s="24">
        <f t="shared" si="0"/>
        <v>146789</v>
      </c>
    </row>
    <row r="19" spans="2:8" ht="21.75" customHeight="1">
      <c r="B19" s="12"/>
      <c r="C19" s="14" t="s">
        <v>24</v>
      </c>
      <c r="D19" s="15"/>
      <c r="E19" s="7" t="s">
        <v>25</v>
      </c>
      <c r="F19" s="16">
        <v>50000</v>
      </c>
      <c r="G19" s="16">
        <f>SUM(G20:G20)</f>
        <v>96789</v>
      </c>
      <c r="H19" s="21">
        <f t="shared" si="0"/>
        <v>146789</v>
      </c>
    </row>
    <row r="20" spans="2:8" ht="69.75" customHeight="1">
      <c r="B20" s="12"/>
      <c r="C20" s="20"/>
      <c r="D20" s="27" t="s">
        <v>21</v>
      </c>
      <c r="E20" s="17" t="s">
        <v>22</v>
      </c>
      <c r="F20" s="18">
        <v>50000</v>
      </c>
      <c r="G20" s="18">
        <v>96789</v>
      </c>
      <c r="H20" s="19">
        <f t="shared" si="0"/>
        <v>146789</v>
      </c>
    </row>
    <row r="21" spans="2:8" ht="12.75">
      <c r="B21" s="8"/>
      <c r="C21" s="8"/>
      <c r="D21" s="8"/>
      <c r="E21" s="9" t="s">
        <v>5</v>
      </c>
      <c r="F21" s="10">
        <v>19867992</v>
      </c>
      <c r="G21" s="10">
        <f>SUM(G10,G18,G15)</f>
        <v>193814.2</v>
      </c>
      <c r="H21" s="11">
        <f t="shared" si="0"/>
        <v>20061806.2</v>
      </c>
    </row>
    <row r="38" ht="27" customHeight="1"/>
    <row r="39" ht="12.75">
      <c r="D39" t="s">
        <v>9</v>
      </c>
    </row>
    <row r="40" ht="12.75">
      <c r="D40" t="s">
        <v>53</v>
      </c>
    </row>
    <row r="41" ht="12.75" customHeight="1"/>
    <row r="42" ht="12" customHeight="1">
      <c r="E42" s="1" t="s">
        <v>23</v>
      </c>
    </row>
    <row r="43" ht="28.5" customHeight="1">
      <c r="E43" t="s">
        <v>6</v>
      </c>
    </row>
    <row r="44" ht="12" customHeight="1"/>
    <row r="45" ht="2.25" customHeight="1"/>
    <row r="46" spans="2:8" ht="27.75" customHeight="1">
      <c r="B46" s="2" t="s">
        <v>0</v>
      </c>
      <c r="C46" s="2" t="s">
        <v>1</v>
      </c>
      <c r="D46" s="3" t="s">
        <v>2</v>
      </c>
      <c r="E46" s="4" t="s">
        <v>3</v>
      </c>
      <c r="F46" s="2" t="s">
        <v>4</v>
      </c>
      <c r="G46" s="2" t="s">
        <v>7</v>
      </c>
      <c r="H46" s="2" t="s">
        <v>8</v>
      </c>
    </row>
    <row r="47" spans="2:8" ht="12" customHeight="1">
      <c r="B47" s="5" t="s">
        <v>14</v>
      </c>
      <c r="C47" s="5"/>
      <c r="D47" s="33"/>
      <c r="E47" s="26" t="s">
        <v>15</v>
      </c>
      <c r="F47" s="6">
        <v>2034546.01</v>
      </c>
      <c r="G47" s="6">
        <f>SUM(G48,)</f>
        <v>0</v>
      </c>
      <c r="H47" s="6">
        <f aca="true" t="shared" si="1" ref="H47:H58">SUM(F47:G47)</f>
        <v>2034546.01</v>
      </c>
    </row>
    <row r="48" spans="2:8" ht="12" customHeight="1">
      <c r="B48" s="12"/>
      <c r="C48" s="14" t="s">
        <v>16</v>
      </c>
      <c r="D48" s="32"/>
      <c r="E48" s="31" t="s">
        <v>17</v>
      </c>
      <c r="F48" s="16">
        <v>1832970.01</v>
      </c>
      <c r="G48" s="16">
        <f>SUM(G49:G50)</f>
        <v>0</v>
      </c>
      <c r="H48" s="21">
        <f t="shared" si="1"/>
        <v>1832970.01</v>
      </c>
    </row>
    <row r="49" spans="2:8" ht="13.5" customHeight="1">
      <c r="B49" s="12"/>
      <c r="C49" s="12"/>
      <c r="D49" s="30">
        <v>4010</v>
      </c>
      <c r="E49" s="17" t="s">
        <v>33</v>
      </c>
      <c r="F49" s="18">
        <v>1076000</v>
      </c>
      <c r="G49" s="18">
        <v>-3478.7</v>
      </c>
      <c r="H49" s="19">
        <f t="shared" si="1"/>
        <v>1072521.3</v>
      </c>
    </row>
    <row r="50" spans="2:8" ht="21" customHeight="1">
      <c r="B50" s="12"/>
      <c r="C50" s="12"/>
      <c r="D50" s="30">
        <v>4040</v>
      </c>
      <c r="E50" s="17" t="s">
        <v>34</v>
      </c>
      <c r="F50" s="18">
        <v>63000</v>
      </c>
      <c r="G50" s="18">
        <v>3478.7</v>
      </c>
      <c r="H50" s="19">
        <f t="shared" si="1"/>
        <v>66478.7</v>
      </c>
    </row>
    <row r="51" spans="2:8" ht="12.75">
      <c r="B51" s="5" t="s">
        <v>47</v>
      </c>
      <c r="C51" s="5"/>
      <c r="D51" s="33"/>
      <c r="E51" s="26" t="s">
        <v>48</v>
      </c>
      <c r="F51" s="6">
        <v>5918241</v>
      </c>
      <c r="G51" s="6">
        <f>SUM(G52,)</f>
        <v>45000</v>
      </c>
      <c r="H51" s="6">
        <f>SUM(F51:G51)</f>
        <v>5963241</v>
      </c>
    </row>
    <row r="52" spans="2:8" ht="12.75">
      <c r="B52" s="12"/>
      <c r="C52" s="14" t="s">
        <v>49</v>
      </c>
      <c r="D52" s="32"/>
      <c r="E52" s="38" t="s">
        <v>50</v>
      </c>
      <c r="F52" s="16">
        <v>2502344.91</v>
      </c>
      <c r="G52" s="16">
        <f>SUM(G53)</f>
        <v>45000</v>
      </c>
      <c r="H52" s="21">
        <f>SUM(F52:G52)</f>
        <v>2547344.91</v>
      </c>
    </row>
    <row r="53" spans="2:8" ht="12.75">
      <c r="B53" s="12"/>
      <c r="C53" s="12"/>
      <c r="D53" s="30">
        <v>4270</v>
      </c>
      <c r="E53" s="17" t="s">
        <v>51</v>
      </c>
      <c r="F53" s="18">
        <v>10400</v>
      </c>
      <c r="G53" s="18">
        <v>45000</v>
      </c>
      <c r="H53" s="19">
        <f>SUM(F53:G53)</f>
        <v>55400</v>
      </c>
    </row>
    <row r="54" spans="2:8" ht="29.25" customHeight="1">
      <c r="B54" s="25" t="s">
        <v>18</v>
      </c>
      <c r="C54" s="25"/>
      <c r="D54" s="25"/>
      <c r="E54" s="26" t="s">
        <v>19</v>
      </c>
      <c r="F54" s="24">
        <v>352866.58</v>
      </c>
      <c r="G54" s="24">
        <f>SUM(G55)</f>
        <v>148814.2</v>
      </c>
      <c r="H54" s="24">
        <f t="shared" si="1"/>
        <v>501680.78</v>
      </c>
    </row>
    <row r="55" spans="2:8" ht="16.5" customHeight="1">
      <c r="B55" s="27"/>
      <c r="C55" s="35" t="s">
        <v>24</v>
      </c>
      <c r="D55" s="35"/>
      <c r="E55" s="34" t="s">
        <v>25</v>
      </c>
      <c r="F55" s="16">
        <v>251366.58</v>
      </c>
      <c r="G55" s="16">
        <f>SUM(G57,G56)</f>
        <v>148814.2</v>
      </c>
      <c r="H55" s="21">
        <f t="shared" si="1"/>
        <v>400180.78</v>
      </c>
    </row>
    <row r="56" spans="2:8" ht="15.75" customHeight="1">
      <c r="B56" s="27"/>
      <c r="C56" s="28"/>
      <c r="D56" s="28" t="s">
        <v>35</v>
      </c>
      <c r="E56" s="29" t="s">
        <v>37</v>
      </c>
      <c r="F56" s="18">
        <v>50000</v>
      </c>
      <c r="G56" s="18">
        <v>96789</v>
      </c>
      <c r="H56" s="19">
        <f t="shared" si="1"/>
        <v>146789</v>
      </c>
    </row>
    <row r="57" spans="2:8" ht="14.25" customHeight="1">
      <c r="B57" s="27"/>
      <c r="C57" s="27"/>
      <c r="D57" s="27" t="s">
        <v>36</v>
      </c>
      <c r="E57" s="29" t="s">
        <v>37</v>
      </c>
      <c r="F57" s="18">
        <v>40431.75</v>
      </c>
      <c r="G57" s="18">
        <v>52025.2</v>
      </c>
      <c r="H57" s="19">
        <f t="shared" si="1"/>
        <v>92456.95</v>
      </c>
    </row>
    <row r="58" spans="2:8" ht="15.75" customHeight="1">
      <c r="B58" s="8"/>
      <c r="C58" s="8"/>
      <c r="D58" s="8"/>
      <c r="E58" s="9" t="s">
        <v>5</v>
      </c>
      <c r="F58" s="10">
        <v>20075892</v>
      </c>
      <c r="G58" s="10">
        <f>SUM(G47,G54,G51)</f>
        <v>193814.2</v>
      </c>
      <c r="H58" s="11">
        <f t="shared" si="1"/>
        <v>20269706.2</v>
      </c>
    </row>
    <row r="59" ht="19.5" customHeight="1"/>
    <row r="60" ht="18" customHeight="1"/>
    <row r="61" ht="27" customHeight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H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activeCellId="1" sqref="B5:H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2013-03-07T10:39:17Z</cp:lastPrinted>
  <dcterms:modified xsi:type="dcterms:W3CDTF">2013-03-07T10:39:33Z</dcterms:modified>
  <cp:category/>
  <cp:version/>
  <cp:contentType/>
  <cp:contentStatus/>
</cp:coreProperties>
</file>