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3"/>
  </bookViews>
  <sheets>
    <sheet name="3" sheetId="1" r:id="rId1"/>
    <sheet name="4" sheetId="2" r:id="rId2"/>
    <sheet name="5" sheetId="3" r:id="rId3"/>
    <sheet name="6" sheetId="4" r:id="rId4"/>
  </sheets>
  <definedNames/>
  <calcPr fullCalcOnLoad="1"/>
</workbook>
</file>

<file path=xl/sharedStrings.xml><?xml version="1.0" encoding="utf-8"?>
<sst xmlns="http://schemas.openxmlformats.org/spreadsheetml/2006/main" count="394" uniqueCount="217">
  <si>
    <t>Dział</t>
  </si>
  <si>
    <t>Rozdział</t>
  </si>
  <si>
    <t>§</t>
  </si>
  <si>
    <t>Treść</t>
  </si>
  <si>
    <t>010</t>
  </si>
  <si>
    <t>01095</t>
  </si>
  <si>
    <t>600</t>
  </si>
  <si>
    <t>60016</t>
  </si>
  <si>
    <t>700</t>
  </si>
  <si>
    <t>70005</t>
  </si>
  <si>
    <t>750</t>
  </si>
  <si>
    <t>75023</t>
  </si>
  <si>
    <t>754</t>
  </si>
  <si>
    <t>75412</t>
  </si>
  <si>
    <t>801</t>
  </si>
  <si>
    <t>80101</t>
  </si>
  <si>
    <t>852</t>
  </si>
  <si>
    <t>85295</t>
  </si>
  <si>
    <t>900</t>
  </si>
  <si>
    <t>90001</t>
  </si>
  <si>
    <t>90019</t>
  </si>
  <si>
    <t>921</t>
  </si>
  <si>
    <t>92109</t>
  </si>
  <si>
    <t>w złotych</t>
  </si>
  <si>
    <t>§*</t>
  </si>
  <si>
    <t>w tym:</t>
  </si>
  <si>
    <t>z tego:</t>
  </si>
  <si>
    <t>6050</t>
  </si>
  <si>
    <t>6059</t>
  </si>
  <si>
    <t>4110</t>
  </si>
  <si>
    <t>4120</t>
  </si>
  <si>
    <t>4210</t>
  </si>
  <si>
    <t>4300</t>
  </si>
  <si>
    <t>4430</t>
  </si>
  <si>
    <t>4010</t>
  </si>
  <si>
    <t>6060</t>
  </si>
  <si>
    <t>3110</t>
  </si>
  <si>
    <t>90002</t>
  </si>
  <si>
    <t>90015</t>
  </si>
  <si>
    <t>90095</t>
  </si>
  <si>
    <t>926</t>
  </si>
  <si>
    <t>92605</t>
  </si>
  <si>
    <t xml:space="preserve">  </t>
  </si>
  <si>
    <t>Lp.</t>
  </si>
  <si>
    <t>Rozdz.</t>
  </si>
  <si>
    <t>§**</t>
  </si>
  <si>
    <t>Nazwa zadania inwestycyjnego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</si>
  <si>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</si>
  <si>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</si>
  <si>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</si>
  <si>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</si>
  <si>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</si>
  <si>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</si>
  <si>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</si>
  <si>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</si>
  <si>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Modernizacja Ul.szkolna (wewnątrz osiedla)w Sorkwitach</t>
  </si>
  <si>
    <t>2.</t>
  </si>
  <si>
    <t>3.</t>
  </si>
  <si>
    <t>4.</t>
  </si>
  <si>
    <t>Modernizacja ul.Bocznej w Rybnie</t>
  </si>
  <si>
    <t>5.</t>
  </si>
  <si>
    <t>Budowa sali gimnastycznej przy Zespole Szkół Zyndaki 2</t>
  </si>
  <si>
    <t>7.</t>
  </si>
  <si>
    <t xml:space="preserve">6059 </t>
  </si>
  <si>
    <t>Budowa kanalizacji sanitarnej w miejscowości  Pustniki</t>
  </si>
  <si>
    <t>8.</t>
  </si>
  <si>
    <t>Udział w budowie Zakładu Unieszkodliwiania Odpadów w Olsztynie</t>
  </si>
  <si>
    <t>9.</t>
  </si>
  <si>
    <t>zakup pojemników do segregacji odpadów</t>
  </si>
  <si>
    <t>10.</t>
  </si>
  <si>
    <t>Wodociąg Surmówka Szelągówka (2 lata)</t>
  </si>
  <si>
    <t>11.</t>
  </si>
  <si>
    <t xml:space="preserve">Wodociąg Borowski Las </t>
  </si>
  <si>
    <t>12.</t>
  </si>
  <si>
    <t xml:space="preserve">Wymiana sieci wodociągowej w Sorkwitach </t>
  </si>
  <si>
    <t>13.</t>
  </si>
  <si>
    <t>Wodociąg Stama -Młynik</t>
  </si>
  <si>
    <t>14.</t>
  </si>
  <si>
    <t>Budowa przyłącza wodociągowego Warpuny-Burszewo</t>
  </si>
  <si>
    <t>Budowa przyłącza wodociągowego Gizewo</t>
  </si>
  <si>
    <t xml:space="preserve">Budowa kanalizacji sanitarnej w miejscowości  Borowe </t>
  </si>
  <si>
    <t>Zakup urządzeń  do świetlicy wiejskiej w Choszczewie</t>
  </si>
  <si>
    <t>Zakup urządzeń  do świetlicy wiejskiej w Maradkach</t>
  </si>
  <si>
    <t>Zakup urządzeń na plac zabaw  w Rozogach</t>
  </si>
  <si>
    <t>Zakup urządzeń na plac zabaw  w miejscowości Surmówka</t>
  </si>
  <si>
    <t>Zakup urządzeń na plac zabaw  w Zyndakach</t>
  </si>
  <si>
    <t>Budowa świetlicy St.Gieląd</t>
  </si>
  <si>
    <t>Budowa świetlicy w Rybnie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</si>
  <si>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</si>
  <si>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</si>
  <si>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</si>
  <si>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</si>
  <si>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</si>
  <si>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</si>
  <si>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</si>
  <si>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2012 r.</t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</si>
  <si>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</si>
  <si>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</si>
  <si>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</si>
  <si>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</si>
  <si>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</si>
  <si>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</si>
  <si>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</si>
  <si>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</si>
  <si>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</si>
  <si>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</si>
  <si>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</si>
  <si>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</si>
  <si>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</si>
  <si>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</si>
  <si>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</si>
  <si>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</si>
  <si>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</si>
  <si>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</si>
  <si>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</si>
  <si>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</si>
  <si>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</si>
  <si>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</si>
  <si>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</si>
  <si>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</si>
  <si>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</si>
  <si>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</si>
  <si>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6.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</si>
  <si>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</si>
  <si>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</si>
  <si>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</si>
  <si>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</si>
  <si>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</si>
  <si>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</si>
  <si>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</si>
  <si>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</si>
  <si>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</si>
  <si>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</si>
  <si>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</si>
  <si>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</si>
  <si>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</si>
  <si>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</si>
  <si>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</si>
  <si>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</si>
  <si>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</si>
  <si>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</si>
  <si>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</si>
  <si>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</si>
  <si>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</si>
  <si>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</si>
  <si>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</si>
  <si>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</si>
  <si>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</si>
  <si>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</si>
  <si>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Nazwa zadania/podmiotu</t>
  </si>
  <si>
    <t>kwota dotacji</t>
  </si>
  <si>
    <t>przedmiotowej</t>
  </si>
  <si>
    <t>podmiotowej</t>
  </si>
  <si>
    <t>celowej</t>
  </si>
  <si>
    <t xml:space="preserve">Biblioteki </t>
  </si>
  <si>
    <t>Rozwijanie kutury i sportu poprzez upowszechnianie wśród dzieci i młodzieży sportów masowych ,gier zespołowych , rozgrywki piłki nożnej , pomoc w szkoleniu  sportowym dzieci i młodzieży .Organizacja iprez sportowych: rozgrywki piłki nożnej, zakup sprzętu(piłki,buty,siatki na boiska,stroje,zakup nagród i dyplomów ubezpieczenie zawodników opłaty transportu,utrzymanie boisk sportowych(koszenie trawy,nawadnianie).</t>
  </si>
  <si>
    <t>Razem:</t>
  </si>
  <si>
    <t>B.Dotacje dla podmiotów niezaliczanych do sektora finansów publicznych</t>
  </si>
  <si>
    <t>Przedszkole w Sorkwitach</t>
  </si>
  <si>
    <t>Przedszkole w w Warpunach</t>
  </si>
  <si>
    <t>Przedszkole w Rozogach</t>
  </si>
  <si>
    <t>Wspieranie działań na rzecz osób, szczególnie dzieci i młodzieży szkolnej  zagrożonych wykluczeniem społecznym , poprzez organizację czasu wolnego i organizację imprez rekreacyjno-szkoleniowych</t>
  </si>
  <si>
    <t>Wspieranie działań edukacyjno-rekreacyjnych prowadzonych wsród dzieci i młodzieży , w zakresie organizacji zajęć i imprez rekreacyjno-edukacyjnych</t>
  </si>
  <si>
    <t>Ogółem A+B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</si>
  <si>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</si>
  <si>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Przedszkole w Zyndakach</t>
  </si>
  <si>
    <t>15.</t>
  </si>
  <si>
    <t>16.</t>
  </si>
  <si>
    <t xml:space="preserve">Niepubliczna SP w Kozłowie </t>
  </si>
  <si>
    <t>Niepubliczna SP w Choszczewie</t>
  </si>
  <si>
    <t>Wykaszanie terenów zielonych 30 h x 75 zł</t>
  </si>
  <si>
    <t>Gminny Ośrodek Kultury</t>
  </si>
  <si>
    <t>Ogrodzenie Boiska w Kozłowie</t>
  </si>
  <si>
    <t>Budowa i zagospodarowanie placu zabaw w Sorkwitach</t>
  </si>
  <si>
    <t>Budowa pomostu w Zyndakach</t>
  </si>
  <si>
    <t>Budowa Wiaty przystankowej w Borowskim Lesie</t>
  </si>
  <si>
    <t>FS</t>
  </si>
  <si>
    <t>Budowa wiaty w Burszewie</t>
  </si>
  <si>
    <t>Zakup kosiarek dla sołectwa Burszewo</t>
  </si>
  <si>
    <t>Zakup kosiarek dla sołectwa Warpuny</t>
  </si>
  <si>
    <t>Budowa linii ośwetlenia w msc.Stama</t>
  </si>
  <si>
    <t>FS 14.626</t>
  </si>
  <si>
    <t>Zagospodarowanie placu zabaw w msc.Stary Gieląd</t>
  </si>
  <si>
    <t>Budowa pomostu w msc.Stary Gieląd</t>
  </si>
  <si>
    <t>Zakup urządzeń  do świetlicy wiejskiej w Gizewie</t>
  </si>
  <si>
    <t>Zakup pieca CO do Zespołu Szkół Zyndaki 2</t>
  </si>
  <si>
    <t>Budowa świetlicy w Sorkwitach</t>
  </si>
  <si>
    <t>Budowa świetlicy w Szymanowie</t>
  </si>
  <si>
    <t>Modernizacja świetlicy w Maradkach</t>
  </si>
  <si>
    <t>Zakup nożyc hydraulicznych do OSP Rybno</t>
  </si>
  <si>
    <t>Zakup  2 pił łancuchowych  do OSP Rybno</t>
  </si>
  <si>
    <t>Zakup pilarki STHIL do cięcia stali i metalu  do OSP Rybno</t>
  </si>
  <si>
    <t>Zakup oprogramowania "Gospodarka odpadami"</t>
  </si>
  <si>
    <t xml:space="preserve">Zakup zestawu komputerowego </t>
  </si>
  <si>
    <t>Modernizacja Budynku Zespołu Szkół Zyndaki 2(stara część)</t>
  </si>
  <si>
    <t xml:space="preserve"> Przychody i rozchody budżetu w 2012 r.</t>
  </si>
  <si>
    <t>Zadania inwestycyjne (roczne i wieloletnie) przewidziane do realizacji w 2012 r.</t>
  </si>
  <si>
    <t>Dochody i wydatki związane z realizacją zadań z zakresu administracji rządowej i innych zadań zleconych odrębnymi ustawami w 2012 r.</t>
  </si>
  <si>
    <t>Zestawienie planowanych kwot dotacji udzielanych z budżetu jst, realizowanych przez podmioty należące i nienależące do sektora finansów publicznych w 2012 r.</t>
  </si>
  <si>
    <t>rok budżetowy 2012 (8+9+10+11)</t>
  </si>
  <si>
    <t>Planowane wydatki inwestycyjne wieloletnie przewidziane do realizacji w 2012 -2020(zgodnie z zał.nr 3 WPF).</t>
  </si>
  <si>
    <t>Modernizacja świetlicy wiejskiej w Pustnikach</t>
  </si>
  <si>
    <t xml:space="preserve">Zakup pieca CO do Budynku Ośrodka Zdrowia w Rybnie </t>
  </si>
  <si>
    <t>Zakup pługa do odśnieżania dla miejsc.Jełmuń</t>
  </si>
  <si>
    <t>Dokumentacja zadania "Modernizacja istniejącej kotłowni - z wykorzystaniem odnawialnych źródeł enegii(biomasa) oraz termomodernizacja istniejących bydynków  Sorkwitach"</t>
  </si>
  <si>
    <t>Przebudowa drogi wewnetrznej gminnej w Warpunach</t>
  </si>
  <si>
    <t>Zakup zmywarki do Gimnazjum w Sorkwitach</t>
  </si>
  <si>
    <t>6057    6059</t>
  </si>
  <si>
    <t>Modernizacja istniejącej kotłowni - z wykorzystaniem odnawialnych źródeł enegii(biomasa) oraz termomodernizacja istniejących bydynków  Sorkwitach</t>
  </si>
  <si>
    <t>17.</t>
  </si>
  <si>
    <t>18.</t>
  </si>
  <si>
    <t>19.</t>
  </si>
  <si>
    <t>Zakup szafy do Serwerowni</t>
  </si>
  <si>
    <t>Remont chodników 217m2 x 142,98zł</t>
  </si>
  <si>
    <t>Wywóz nieczystości stałych  SM-110 (  (2395szt x9,24zł=22130zł),             KP-7 -     (67szt x262,75=17606 zł)</t>
  </si>
  <si>
    <t>Utrzymanie zimowe dróg 450 h x 82 zł</t>
  </si>
  <si>
    <t xml:space="preserve">Remonty dróg 37.701 km x 2920 zł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</si>
</sst>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3" fillId="20" borderId="15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horizontal="right" vertical="center"/>
    </xf>
    <xf numFmtId="49" fontId="24" fillId="0" borderId="12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9" fontId="23" fillId="0" borderId="14" xfId="0" applyNumberFormat="1" applyFont="1" applyBorder="1" applyAlignment="1">
      <alignment vertical="center"/>
    </xf>
    <xf numFmtId="49" fontId="24" fillId="0" borderId="13" xfId="0" applyNumberFormat="1" applyFont="1" applyBorder="1" applyAlignment="1">
      <alignment vertical="center"/>
    </xf>
    <xf numFmtId="49" fontId="24" fillId="0" borderId="14" xfId="0" applyNumberFormat="1" applyFont="1" applyBorder="1" applyAlignment="1">
      <alignment vertical="center"/>
    </xf>
    <xf numFmtId="2" fontId="24" fillId="0" borderId="15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49" fontId="24" fillId="0" borderId="16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2" fontId="24" fillId="0" borderId="14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0" fontId="20" fillId="20" borderId="17" xfId="0" applyFont="1" applyFill="1" applyBorder="1" applyAlignment="1">
      <alignment vertical="center"/>
    </xf>
    <xf numFmtId="0" fontId="1" fillId="20" borderId="17" xfId="0" applyFont="1" applyFill="1" applyBorder="1" applyAlignment="1">
      <alignment horizontal="center" vertical="center"/>
    </xf>
    <xf numFmtId="4" fontId="1" fillId="20" borderId="17" xfId="0" applyNumberFormat="1" applyFon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4" fontId="1" fillId="0" borderId="20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0" fontId="0" fillId="0" borderId="27" xfId="0" applyFont="1" applyBorder="1" applyAlignment="1">
      <alignment/>
    </xf>
    <xf numFmtId="49" fontId="0" fillId="0" borderId="14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49" fontId="0" fillId="0" borderId="15" xfId="0" applyNumberForma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right"/>
    </xf>
    <xf numFmtId="49" fontId="0" fillId="0" borderId="11" xfId="0" applyNumberFormat="1" applyBorder="1" applyAlignment="1">
      <alignment vertical="center"/>
    </xf>
    <xf numFmtId="0" fontId="1" fillId="0" borderId="27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0" fillId="0" borderId="15" xfId="0" applyNumberFormat="1" applyFill="1" applyBorder="1" applyAlignment="1">
      <alignment/>
    </xf>
    <xf numFmtId="0" fontId="23" fillId="0" borderId="28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wrapText="1"/>
    </xf>
    <xf numFmtId="49" fontId="0" fillId="0" borderId="29" xfId="0" applyNumberFormat="1" applyBorder="1" applyAlignment="1">
      <alignment vertical="center"/>
    </xf>
    <xf numFmtId="49" fontId="0" fillId="0" borderId="29" xfId="0" applyNumberFormat="1" applyBorder="1" applyAlignment="1">
      <alignment vertical="center" wrapText="1"/>
    </xf>
    <xf numFmtId="4" fontId="0" fillId="0" borderId="29" xfId="0" applyNumberFormat="1" applyFont="1" applyBorder="1" applyAlignment="1">
      <alignment wrapText="1"/>
    </xf>
    <xf numFmtId="4" fontId="0" fillId="0" borderId="29" xfId="0" applyNumberFormat="1" applyBorder="1" applyAlignment="1">
      <alignment/>
    </xf>
    <xf numFmtId="4" fontId="0" fillId="0" borderId="29" xfId="0" applyNumberFormat="1" applyBorder="1" applyAlignment="1">
      <alignment wrapTex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 wrapText="1"/>
    </xf>
    <xf numFmtId="4" fontId="0" fillId="0" borderId="26" xfId="0" applyNumberFormat="1" applyFont="1" applyBorder="1" applyAlignment="1">
      <alignment wrapText="1"/>
    </xf>
    <xf numFmtId="4" fontId="0" fillId="0" borderId="26" xfId="0" applyNumberFormat="1" applyBorder="1" applyAlignment="1">
      <alignment/>
    </xf>
    <xf numFmtId="4" fontId="0" fillId="0" borderId="26" xfId="0" applyNumberFormat="1" applyBorder="1" applyAlignment="1">
      <alignment wrapText="1"/>
    </xf>
    <xf numFmtId="0" fontId="20" fillId="20" borderId="20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31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20" fillId="20" borderId="27" xfId="0" applyFont="1" applyFill="1" applyBorder="1" applyAlignment="1">
      <alignment horizontal="center" vertical="center" wrapText="1"/>
    </xf>
    <xf numFmtId="0" fontId="20" fillId="20" borderId="33" xfId="0" applyFont="1" applyFill="1" applyBorder="1" applyAlignment="1">
      <alignment horizontal="center" vertical="center" wrapText="1"/>
    </xf>
    <xf numFmtId="0" fontId="20" fillId="20" borderId="34" xfId="0" applyFont="1" applyFill="1" applyBorder="1" applyAlignment="1">
      <alignment horizontal="center" vertical="center" wrapText="1"/>
    </xf>
    <xf numFmtId="0" fontId="20" fillId="20" borderId="35" xfId="0" applyFont="1" applyFill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right" vertical="center"/>
    </xf>
    <xf numFmtId="0" fontId="23" fillId="20" borderId="15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/>
    </xf>
  </cellXfs>
  <cellStyles count="90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Hyperlink" xfId="71"/>
    <cellStyle name="Komórka połączona" xfId="72"/>
    <cellStyle name="Komórka połączona 1" xfId="73"/>
    <cellStyle name="Komórka zaznaczona" xfId="74"/>
    <cellStyle name="Komórka zaznaczona 1" xfId="75"/>
    <cellStyle name="Nagłówek 1" xfId="76"/>
    <cellStyle name="Nagłówek 1 1" xfId="77"/>
    <cellStyle name="Nagłówek 2" xfId="78"/>
    <cellStyle name="Nagłówek 2 1" xfId="79"/>
    <cellStyle name="Nagłówek 3" xfId="80"/>
    <cellStyle name="Nagłówek 3 1" xfId="81"/>
    <cellStyle name="Nagłówek 4" xfId="82"/>
    <cellStyle name="Nagłówek 4 1" xfId="83"/>
    <cellStyle name="Neutralne" xfId="84"/>
    <cellStyle name="Neutralne 1" xfId="85"/>
    <cellStyle name="Obliczenia" xfId="86"/>
    <cellStyle name="Obliczenia 1" xfId="87"/>
    <cellStyle name="Followed Hyperlink" xfId="88"/>
    <cellStyle name="Percent" xfId="89"/>
    <cellStyle name="Suma" xfId="90"/>
    <cellStyle name="Suma 1" xfId="91"/>
    <cellStyle name="Tekst objaśnienia" xfId="92"/>
    <cellStyle name="Tekst objaśnienia 1" xfId="93"/>
    <cellStyle name="Tekst ostrzeżenia" xfId="94"/>
    <cellStyle name="Tekst ostrzeżenia 1" xfId="95"/>
    <cellStyle name="Tytuł" xfId="96"/>
    <cellStyle name="Tytuł 1" xfId="97"/>
    <cellStyle name="Uwaga" xfId="98"/>
    <cellStyle name="Uwaga 1" xfId="99"/>
    <cellStyle name="Currency" xfId="100"/>
    <cellStyle name="Currency [0]" xfId="101"/>
    <cellStyle name="Złe" xfId="102"/>
    <cellStyle name="Złe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5.625" style="4" customWidth="1"/>
    <col min="2" max="2" width="5.125" style="4" customWidth="1"/>
    <col min="3" max="3" width="6.25390625" style="4" customWidth="1"/>
    <col min="4" max="4" width="5.875" style="4" customWidth="1"/>
    <col min="5" max="5" width="28.125" style="4" customWidth="1"/>
    <col min="6" max="6" width="14.125" style="4" customWidth="1"/>
    <col min="7" max="7" width="12.75390625" style="4" customWidth="1"/>
    <col min="8" max="8" width="11.75390625" style="4" customWidth="1"/>
    <col min="9" max="10" width="10.125" style="4" customWidth="1"/>
    <col min="11" max="11" width="12.625" style="4" customWidth="1"/>
    <col min="12" max="12" width="16.75390625" style="4" customWidth="1"/>
    <col min="13" max="13" width="9.125" style="8" customWidth="1"/>
    <col min="14" max="16384" width="9.125" style="4" customWidth="1"/>
  </cols>
  <sheetData>
    <row r="1" spans="1:12" ht="17.25" customHeight="1">
      <c r="A1" s="146" t="s">
        <v>196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 t="s">
        <v>23</v>
      </c>
    </row>
    <row r="3" spans="1:12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2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3" s="6" customFormat="1" ht="19.5" customHeight="1">
      <c r="A7" s="147" t="s">
        <v>43</v>
      </c>
      <c r="B7" s="147" t="s">
        <v>0</v>
      </c>
      <c r="C7" s="147" t="s">
        <v>44</v>
      </c>
      <c r="D7" s="147" t="s">
        <v>45</v>
      </c>
      <c r="E7" s="143" t="s">
        <v>46</v>
      </c>
      <c r="F7" s="143" t="s">
        <v>200</v>
      </c>
      <c r="G7" s="153" t="s">
        <v>47</v>
      </c>
      <c r="H7" s="154"/>
      <c r="I7" s="154"/>
      <c r="J7" s="154"/>
      <c r="K7" s="155"/>
      <c r="L7" s="150" t="s">
        <v>48</v>
      </c>
      <c r="M7" s="11"/>
    </row>
    <row r="8" spans="1:13" s="6" customFormat="1" ht="19.5" customHeight="1">
      <c r="A8" s="148"/>
      <c r="B8" s="148"/>
      <c r="C8" s="148"/>
      <c r="D8" s="148"/>
      <c r="E8" s="144"/>
      <c r="F8" s="144"/>
      <c r="G8" s="143" t="s">
        <v>199</v>
      </c>
      <c r="H8" s="153" t="s">
        <v>49</v>
      </c>
      <c r="I8" s="154"/>
      <c r="J8" s="154"/>
      <c r="K8" s="155"/>
      <c r="L8" s="151"/>
      <c r="M8" s="11"/>
    </row>
    <row r="9" spans="1:13" s="6" customFormat="1" ht="29.25" customHeight="1">
      <c r="A9" s="148"/>
      <c r="B9" s="148"/>
      <c r="C9" s="148"/>
      <c r="D9" s="148"/>
      <c r="E9" s="144"/>
      <c r="F9" s="144"/>
      <c r="G9" s="144"/>
      <c r="H9" s="143" t="s">
        <v>50</v>
      </c>
      <c r="I9" s="143" t="s">
        <v>51</v>
      </c>
      <c r="J9" s="143" t="s">
        <v>52</v>
      </c>
      <c r="K9" s="143" t="s">
        <v>53</v>
      </c>
      <c r="L9" s="151"/>
      <c r="M9" s="11"/>
    </row>
    <row r="10" spans="1:13" s="6" customFormat="1" ht="19.5" customHeight="1">
      <c r="A10" s="148"/>
      <c r="B10" s="148"/>
      <c r="C10" s="148"/>
      <c r="D10" s="148"/>
      <c r="E10" s="144"/>
      <c r="F10" s="144"/>
      <c r="G10" s="144"/>
      <c r="H10" s="144"/>
      <c r="I10" s="144"/>
      <c r="J10" s="144"/>
      <c r="K10" s="144"/>
      <c r="L10" s="151"/>
      <c r="M10" s="11"/>
    </row>
    <row r="11" spans="1:13" s="6" customFormat="1" ht="27.75" customHeight="1">
      <c r="A11" s="149"/>
      <c r="B11" s="149"/>
      <c r="C11" s="149"/>
      <c r="D11" s="149"/>
      <c r="E11" s="145"/>
      <c r="F11" s="145"/>
      <c r="G11" s="145"/>
      <c r="H11" s="145"/>
      <c r="I11" s="145"/>
      <c r="J11" s="145"/>
      <c r="K11" s="145"/>
      <c r="L11" s="152"/>
      <c r="M11" s="11"/>
    </row>
    <row r="12" spans="1:13" ht="7.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/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11"/>
    </row>
    <row r="13" spans="1:12" ht="30" customHeight="1">
      <c r="A13" s="97">
        <v>1</v>
      </c>
      <c r="B13" s="129" t="s">
        <v>6</v>
      </c>
      <c r="C13" s="129" t="s">
        <v>7</v>
      </c>
      <c r="D13" s="129" t="s">
        <v>27</v>
      </c>
      <c r="E13" s="130" t="s">
        <v>55</v>
      </c>
      <c r="F13" s="131"/>
      <c r="G13" s="132">
        <v>25000</v>
      </c>
      <c r="H13" s="132">
        <v>25000</v>
      </c>
      <c r="I13" s="132"/>
      <c r="J13" s="133"/>
      <c r="K13" s="132"/>
      <c r="L13" s="132"/>
    </row>
    <row r="14" spans="1:12" ht="23.25" customHeight="1">
      <c r="A14" s="12">
        <v>2</v>
      </c>
      <c r="B14" s="14" t="s">
        <v>6</v>
      </c>
      <c r="C14" s="14" t="s">
        <v>7</v>
      </c>
      <c r="D14" s="14" t="s">
        <v>27</v>
      </c>
      <c r="E14" s="16" t="s">
        <v>59</v>
      </c>
      <c r="F14" s="120"/>
      <c r="G14" s="119">
        <v>30133.39</v>
      </c>
      <c r="H14" s="119">
        <v>30133.39</v>
      </c>
      <c r="I14" s="119"/>
      <c r="J14" s="120"/>
      <c r="K14" s="119"/>
      <c r="L14" s="119" t="s">
        <v>181</v>
      </c>
    </row>
    <row r="15" spans="1:12" ht="27.75" customHeight="1">
      <c r="A15" s="12">
        <v>3</v>
      </c>
      <c r="B15" s="113" t="s">
        <v>6</v>
      </c>
      <c r="C15" s="113" t="s">
        <v>7</v>
      </c>
      <c r="D15" s="113" t="s">
        <v>35</v>
      </c>
      <c r="E15" s="121" t="s">
        <v>203</v>
      </c>
      <c r="F15" s="120"/>
      <c r="G15" s="119">
        <v>5200</v>
      </c>
      <c r="H15" s="119">
        <v>5200</v>
      </c>
      <c r="I15" s="119"/>
      <c r="J15" s="120"/>
      <c r="K15" s="119"/>
      <c r="L15" s="119" t="s">
        <v>176</v>
      </c>
    </row>
    <row r="16" spans="1:12" ht="27.75" customHeight="1">
      <c r="A16" s="12">
        <v>4</v>
      </c>
      <c r="B16" s="113" t="s">
        <v>6</v>
      </c>
      <c r="C16" s="113" t="s">
        <v>7</v>
      </c>
      <c r="D16" s="113" t="s">
        <v>27</v>
      </c>
      <c r="E16" s="121" t="s">
        <v>175</v>
      </c>
      <c r="F16" s="120"/>
      <c r="G16" s="119">
        <v>5491</v>
      </c>
      <c r="H16" s="119">
        <v>5491</v>
      </c>
      <c r="I16" s="119"/>
      <c r="J16" s="120"/>
      <c r="K16" s="119"/>
      <c r="L16" s="119" t="s">
        <v>176</v>
      </c>
    </row>
    <row r="17" spans="1:12" ht="27.75" customHeight="1">
      <c r="A17" s="12">
        <v>5</v>
      </c>
      <c r="B17" s="113" t="s">
        <v>6</v>
      </c>
      <c r="C17" s="113" t="s">
        <v>7</v>
      </c>
      <c r="D17" s="113" t="s">
        <v>27</v>
      </c>
      <c r="E17" s="121" t="s">
        <v>205</v>
      </c>
      <c r="F17" s="120"/>
      <c r="G17" s="119">
        <v>46000</v>
      </c>
      <c r="H17" s="119">
        <v>46000</v>
      </c>
      <c r="I17" s="119"/>
      <c r="J17" s="120"/>
      <c r="K17" s="119"/>
      <c r="L17" s="119"/>
    </row>
    <row r="18" spans="1:12" ht="89.25">
      <c r="A18" s="12">
        <v>6</v>
      </c>
      <c r="B18" s="113" t="s">
        <v>8</v>
      </c>
      <c r="C18" s="113" t="s">
        <v>9</v>
      </c>
      <c r="D18" s="113" t="s">
        <v>27</v>
      </c>
      <c r="E18" s="121" t="s">
        <v>204</v>
      </c>
      <c r="F18" s="120"/>
      <c r="G18" s="119">
        <v>40000</v>
      </c>
      <c r="H18" s="119">
        <v>40000</v>
      </c>
      <c r="I18" s="119"/>
      <c r="J18" s="120"/>
      <c r="K18" s="119"/>
      <c r="L18" s="119"/>
    </row>
    <row r="19" spans="1:12" ht="27.75" customHeight="1">
      <c r="A19" s="12">
        <v>7</v>
      </c>
      <c r="B19" s="113" t="s">
        <v>8</v>
      </c>
      <c r="C19" s="113" t="s">
        <v>9</v>
      </c>
      <c r="D19" s="113" t="s">
        <v>35</v>
      </c>
      <c r="E19" s="121" t="s">
        <v>202</v>
      </c>
      <c r="F19" s="120"/>
      <c r="G19" s="119">
        <v>5000</v>
      </c>
      <c r="H19" s="119">
        <v>5000</v>
      </c>
      <c r="I19" s="119"/>
      <c r="J19" s="120"/>
      <c r="K19" s="119"/>
      <c r="L19" s="119"/>
    </row>
    <row r="20" spans="1:12" ht="81.75" customHeight="1">
      <c r="A20" s="12">
        <v>8</v>
      </c>
      <c r="B20" s="113" t="s">
        <v>8</v>
      </c>
      <c r="C20" s="113" t="s">
        <v>9</v>
      </c>
      <c r="D20" s="121" t="s">
        <v>207</v>
      </c>
      <c r="E20" s="121" t="s">
        <v>208</v>
      </c>
      <c r="F20" s="120">
        <v>4592918</v>
      </c>
      <c r="G20" s="119">
        <v>950386.01</v>
      </c>
      <c r="H20" s="119">
        <v>95038.61</v>
      </c>
      <c r="I20" s="119">
        <v>95038.61</v>
      </c>
      <c r="J20" s="120"/>
      <c r="K20" s="119">
        <v>760308.79</v>
      </c>
      <c r="L20" s="119"/>
    </row>
    <row r="21" spans="1:12" ht="25.5" customHeight="1">
      <c r="A21" s="12">
        <v>9</v>
      </c>
      <c r="B21" s="113" t="s">
        <v>10</v>
      </c>
      <c r="C21" s="113" t="s">
        <v>11</v>
      </c>
      <c r="D21" s="113" t="s">
        <v>35</v>
      </c>
      <c r="E21" s="121" t="s">
        <v>212</v>
      </c>
      <c r="F21" s="120"/>
      <c r="G21" s="119">
        <v>4600</v>
      </c>
      <c r="H21" s="119">
        <v>4600</v>
      </c>
      <c r="I21" s="119"/>
      <c r="J21" s="120"/>
      <c r="K21" s="119"/>
      <c r="L21" s="119"/>
    </row>
    <row r="22" spans="1:12" ht="27.75" customHeight="1">
      <c r="A22" s="12">
        <v>10</v>
      </c>
      <c r="B22" s="113" t="s">
        <v>10</v>
      </c>
      <c r="C22" s="113" t="s">
        <v>11</v>
      </c>
      <c r="D22" s="113" t="s">
        <v>35</v>
      </c>
      <c r="E22" s="121" t="s">
        <v>193</v>
      </c>
      <c r="F22" s="120"/>
      <c r="G22" s="119">
        <v>3400</v>
      </c>
      <c r="H22" s="119">
        <v>3400</v>
      </c>
      <c r="I22" s="119"/>
      <c r="J22" s="120"/>
      <c r="K22" s="119"/>
      <c r="L22" s="119"/>
    </row>
    <row r="23" spans="1:12" ht="27.75" customHeight="1">
      <c r="A23" s="12">
        <v>11</v>
      </c>
      <c r="B23" s="113" t="s">
        <v>12</v>
      </c>
      <c r="C23" s="113" t="s">
        <v>13</v>
      </c>
      <c r="D23" s="113" t="s">
        <v>35</v>
      </c>
      <c r="E23" s="121" t="s">
        <v>189</v>
      </c>
      <c r="F23" s="120"/>
      <c r="G23" s="119">
        <v>43000</v>
      </c>
      <c r="H23" s="119">
        <v>9950</v>
      </c>
      <c r="I23" s="119"/>
      <c r="J23" s="120">
        <v>33050</v>
      </c>
      <c r="K23" s="119"/>
      <c r="L23" s="119"/>
    </row>
    <row r="24" spans="1:12" ht="27.75" customHeight="1">
      <c r="A24" s="12">
        <v>12</v>
      </c>
      <c r="B24" s="113" t="s">
        <v>12</v>
      </c>
      <c r="C24" s="113" t="s">
        <v>13</v>
      </c>
      <c r="D24" s="113" t="s">
        <v>35</v>
      </c>
      <c r="E24" s="121" t="s">
        <v>190</v>
      </c>
      <c r="F24" s="120"/>
      <c r="G24" s="119">
        <v>5600</v>
      </c>
      <c r="H24" s="119">
        <v>1400</v>
      </c>
      <c r="I24" s="119"/>
      <c r="J24" s="120">
        <v>4200</v>
      </c>
      <c r="K24" s="119"/>
      <c r="L24" s="119"/>
    </row>
    <row r="25" spans="1:12" ht="27.75" customHeight="1">
      <c r="A25" s="12">
        <v>13</v>
      </c>
      <c r="B25" s="113" t="s">
        <v>12</v>
      </c>
      <c r="C25" s="113" t="s">
        <v>13</v>
      </c>
      <c r="D25" s="113" t="s">
        <v>35</v>
      </c>
      <c r="E25" s="121" t="s">
        <v>191</v>
      </c>
      <c r="F25" s="120"/>
      <c r="G25" s="119">
        <v>3700</v>
      </c>
      <c r="H25" s="119">
        <v>950</v>
      </c>
      <c r="I25" s="119"/>
      <c r="J25" s="120">
        <v>2750</v>
      </c>
      <c r="K25" s="119"/>
      <c r="L25" s="119"/>
    </row>
    <row r="26" spans="1:12" ht="27" customHeight="1">
      <c r="A26" s="12">
        <v>14</v>
      </c>
      <c r="B26" s="14" t="s">
        <v>14</v>
      </c>
      <c r="C26" s="113" t="s">
        <v>15</v>
      </c>
      <c r="D26" s="14" t="s">
        <v>27</v>
      </c>
      <c r="E26" s="16" t="s">
        <v>61</v>
      </c>
      <c r="F26" s="118">
        <v>1000000</v>
      </c>
      <c r="G26" s="119">
        <v>50000</v>
      </c>
      <c r="H26" s="119">
        <v>50000</v>
      </c>
      <c r="I26" s="119"/>
      <c r="J26" s="120"/>
      <c r="K26" s="119"/>
      <c r="L26" s="119"/>
    </row>
    <row r="27" spans="1:12" ht="27" customHeight="1">
      <c r="A27" s="12">
        <v>15</v>
      </c>
      <c r="B27" s="113" t="s">
        <v>14</v>
      </c>
      <c r="C27" s="113" t="s">
        <v>15</v>
      </c>
      <c r="D27" s="113" t="s">
        <v>27</v>
      </c>
      <c r="E27" s="121" t="s">
        <v>194</v>
      </c>
      <c r="F27" s="118">
        <v>200000</v>
      </c>
      <c r="G27" s="119">
        <v>0</v>
      </c>
      <c r="H27" s="119">
        <v>0</v>
      </c>
      <c r="I27" s="119"/>
      <c r="J27" s="120"/>
      <c r="K27" s="119"/>
      <c r="L27" s="119"/>
    </row>
    <row r="28" spans="1:12" ht="27" customHeight="1">
      <c r="A28" s="12">
        <v>16</v>
      </c>
      <c r="B28" s="14" t="s">
        <v>14</v>
      </c>
      <c r="C28" s="113" t="s">
        <v>15</v>
      </c>
      <c r="D28" s="113" t="s">
        <v>35</v>
      </c>
      <c r="E28" s="121" t="s">
        <v>185</v>
      </c>
      <c r="F28" s="118"/>
      <c r="G28" s="119">
        <v>18500</v>
      </c>
      <c r="H28" s="119">
        <v>18500</v>
      </c>
      <c r="I28" s="119"/>
      <c r="J28" s="120"/>
      <c r="K28" s="119"/>
      <c r="L28" s="119"/>
    </row>
    <row r="29" spans="1:12" ht="27" customHeight="1">
      <c r="A29" s="12">
        <v>17</v>
      </c>
      <c r="B29" s="113" t="s">
        <v>16</v>
      </c>
      <c r="C29" s="113" t="s">
        <v>17</v>
      </c>
      <c r="D29" s="113" t="s">
        <v>35</v>
      </c>
      <c r="E29" s="121" t="s">
        <v>206</v>
      </c>
      <c r="F29" s="118"/>
      <c r="G29" s="119">
        <v>6000</v>
      </c>
      <c r="H29" s="119">
        <v>6000</v>
      </c>
      <c r="I29" s="119"/>
      <c r="J29" s="120"/>
      <c r="K29" s="119"/>
      <c r="L29" s="119"/>
    </row>
    <row r="30" spans="1:12" ht="28.5" customHeight="1">
      <c r="A30" s="12">
        <v>18</v>
      </c>
      <c r="B30" s="14" t="s">
        <v>18</v>
      </c>
      <c r="C30" s="113" t="s">
        <v>19</v>
      </c>
      <c r="D30" s="16" t="s">
        <v>63</v>
      </c>
      <c r="E30" s="16" t="s">
        <v>64</v>
      </c>
      <c r="F30" s="120">
        <v>2000000</v>
      </c>
      <c r="G30" s="119">
        <v>0</v>
      </c>
      <c r="H30" s="119">
        <v>0</v>
      </c>
      <c r="I30" s="119"/>
      <c r="J30" s="118"/>
      <c r="K30" s="119"/>
      <c r="L30" s="119"/>
    </row>
    <row r="31" spans="1:12" ht="42" customHeight="1">
      <c r="A31" s="12">
        <v>19</v>
      </c>
      <c r="B31" s="14" t="s">
        <v>18</v>
      </c>
      <c r="C31" s="121" t="s">
        <v>37</v>
      </c>
      <c r="D31" s="14" t="s">
        <v>27</v>
      </c>
      <c r="E31" s="16" t="s">
        <v>66</v>
      </c>
      <c r="F31" s="120">
        <v>151000</v>
      </c>
      <c r="G31" s="119">
        <v>119000</v>
      </c>
      <c r="H31" s="119">
        <v>119000</v>
      </c>
      <c r="I31" s="119"/>
      <c r="J31" s="118"/>
      <c r="K31" s="119"/>
      <c r="L31" s="119"/>
    </row>
    <row r="32" spans="1:13" ht="42" customHeight="1">
      <c r="A32" s="12">
        <v>20</v>
      </c>
      <c r="B32" s="113" t="s">
        <v>18</v>
      </c>
      <c r="C32" s="113" t="s">
        <v>37</v>
      </c>
      <c r="D32" s="113" t="s">
        <v>35</v>
      </c>
      <c r="E32" s="121" t="s">
        <v>192</v>
      </c>
      <c r="F32" s="120"/>
      <c r="G32" s="119">
        <v>4000</v>
      </c>
      <c r="H32" s="119">
        <v>4000</v>
      </c>
      <c r="I32" s="119"/>
      <c r="J32" s="120"/>
      <c r="K32" s="119"/>
      <c r="L32" s="119"/>
      <c r="M32" s="4"/>
    </row>
    <row r="33" spans="1:12" ht="25.5" customHeight="1">
      <c r="A33" s="12">
        <v>21</v>
      </c>
      <c r="B33" s="113" t="s">
        <v>18</v>
      </c>
      <c r="C33" s="113" t="s">
        <v>38</v>
      </c>
      <c r="D33" s="113" t="s">
        <v>27</v>
      </c>
      <c r="E33" s="121" t="s">
        <v>180</v>
      </c>
      <c r="F33" s="118"/>
      <c r="G33" s="3">
        <v>5946</v>
      </c>
      <c r="H33" s="3">
        <v>5946</v>
      </c>
      <c r="I33" s="119"/>
      <c r="J33" s="118"/>
      <c r="K33" s="119"/>
      <c r="L33" s="119" t="s">
        <v>176</v>
      </c>
    </row>
    <row r="34" spans="1:12" ht="28.5" customHeight="1">
      <c r="A34" s="12">
        <v>22</v>
      </c>
      <c r="B34" s="14" t="s">
        <v>18</v>
      </c>
      <c r="C34" s="14" t="s">
        <v>20</v>
      </c>
      <c r="D34" s="14" t="s">
        <v>27</v>
      </c>
      <c r="E34" s="16" t="s">
        <v>70</v>
      </c>
      <c r="F34" s="118">
        <v>237700</v>
      </c>
      <c r="G34" s="119">
        <v>40000</v>
      </c>
      <c r="H34" s="119">
        <v>40000</v>
      </c>
      <c r="I34" s="119"/>
      <c r="J34" s="118"/>
      <c r="K34" s="119"/>
      <c r="L34" s="119"/>
    </row>
    <row r="35" spans="1:12" ht="28.5" customHeight="1">
      <c r="A35" s="12">
        <v>23</v>
      </c>
      <c r="B35" s="14" t="s">
        <v>18</v>
      </c>
      <c r="C35" s="14" t="s">
        <v>20</v>
      </c>
      <c r="D35" s="14" t="s">
        <v>27</v>
      </c>
      <c r="E35" s="16" t="s">
        <v>72</v>
      </c>
      <c r="F35" s="120">
        <v>260000</v>
      </c>
      <c r="G35" s="119">
        <v>0</v>
      </c>
      <c r="H35" s="119">
        <v>0</v>
      </c>
      <c r="I35" s="119"/>
      <c r="J35" s="118"/>
      <c r="K35" s="119"/>
      <c r="L35" s="119"/>
    </row>
    <row r="36" spans="1:12" ht="28.5" customHeight="1">
      <c r="A36" s="12">
        <v>24</v>
      </c>
      <c r="B36" s="14" t="s">
        <v>18</v>
      </c>
      <c r="C36" s="14" t="s">
        <v>20</v>
      </c>
      <c r="D36" s="14" t="s">
        <v>28</v>
      </c>
      <c r="E36" s="16" t="s">
        <v>74</v>
      </c>
      <c r="F36" s="120">
        <v>400000</v>
      </c>
      <c r="G36" s="119">
        <v>0</v>
      </c>
      <c r="H36" s="119">
        <v>0</v>
      </c>
      <c r="I36" s="119"/>
      <c r="J36" s="118"/>
      <c r="K36" s="119"/>
      <c r="L36" s="119"/>
    </row>
    <row r="37" spans="1:12" ht="28.5" customHeight="1">
      <c r="A37" s="12">
        <v>25</v>
      </c>
      <c r="B37" s="14" t="s">
        <v>18</v>
      </c>
      <c r="C37" s="14" t="s">
        <v>20</v>
      </c>
      <c r="D37" s="14" t="s">
        <v>27</v>
      </c>
      <c r="E37" s="16" t="s">
        <v>76</v>
      </c>
      <c r="F37" s="120">
        <v>100000</v>
      </c>
      <c r="G37" s="119">
        <v>0</v>
      </c>
      <c r="H37" s="119">
        <v>0</v>
      </c>
      <c r="I37" s="119"/>
      <c r="J37" s="118"/>
      <c r="K37" s="119"/>
      <c r="L37" s="119"/>
    </row>
    <row r="38" spans="1:12" ht="39" customHeight="1">
      <c r="A38" s="12">
        <v>26</v>
      </c>
      <c r="B38" s="122" t="s">
        <v>18</v>
      </c>
      <c r="C38" s="14" t="s">
        <v>20</v>
      </c>
      <c r="D38" s="122" t="s">
        <v>27</v>
      </c>
      <c r="E38" s="122" t="s">
        <v>78</v>
      </c>
      <c r="F38" s="123">
        <v>70000</v>
      </c>
      <c r="G38" s="119">
        <v>4000</v>
      </c>
      <c r="H38" s="119">
        <v>4000</v>
      </c>
      <c r="I38" s="119"/>
      <c r="J38" s="118"/>
      <c r="K38" s="119"/>
      <c r="L38" s="119"/>
    </row>
    <row r="39" spans="1:12" ht="28.5" customHeight="1">
      <c r="A39" s="12">
        <v>27</v>
      </c>
      <c r="B39" s="122" t="s">
        <v>18</v>
      </c>
      <c r="C39" s="122" t="s">
        <v>20</v>
      </c>
      <c r="D39" s="122" t="s">
        <v>27</v>
      </c>
      <c r="E39" s="122" t="s">
        <v>79</v>
      </c>
      <c r="F39" s="123">
        <v>50000</v>
      </c>
      <c r="G39" s="119">
        <v>0</v>
      </c>
      <c r="H39" s="119">
        <v>0</v>
      </c>
      <c r="I39" s="119"/>
      <c r="J39" s="118"/>
      <c r="K39" s="119"/>
      <c r="L39" s="119"/>
    </row>
    <row r="40" spans="1:12" ht="28.5" customHeight="1">
      <c r="A40" s="12">
        <v>28</v>
      </c>
      <c r="B40" s="14" t="s">
        <v>18</v>
      </c>
      <c r="C40" s="122" t="s">
        <v>20</v>
      </c>
      <c r="D40" s="14" t="s">
        <v>27</v>
      </c>
      <c r="E40" s="16" t="s">
        <v>80</v>
      </c>
      <c r="F40" s="120"/>
      <c r="G40" s="119">
        <v>75000</v>
      </c>
      <c r="H40" s="119">
        <v>75000</v>
      </c>
      <c r="I40" s="119"/>
      <c r="J40" s="118"/>
      <c r="K40" s="119"/>
      <c r="L40" s="119"/>
    </row>
    <row r="41" spans="1:12" ht="28.5" customHeight="1">
      <c r="A41" s="12">
        <v>29</v>
      </c>
      <c r="B41" s="14" t="s">
        <v>18</v>
      </c>
      <c r="C41" s="113" t="s">
        <v>20</v>
      </c>
      <c r="D41" s="14" t="s">
        <v>35</v>
      </c>
      <c r="E41" s="16" t="s">
        <v>68</v>
      </c>
      <c r="F41" s="118"/>
      <c r="G41" s="3">
        <v>16000</v>
      </c>
      <c r="H41" s="3">
        <v>16000</v>
      </c>
      <c r="I41" s="119"/>
      <c r="J41" s="118"/>
      <c r="K41" s="119"/>
      <c r="L41" s="119"/>
    </row>
    <row r="42" spans="1:12" ht="33" customHeight="1">
      <c r="A42" s="12">
        <v>30</v>
      </c>
      <c r="B42" s="14" t="s">
        <v>18</v>
      </c>
      <c r="C42" s="113" t="s">
        <v>39</v>
      </c>
      <c r="D42" s="113" t="s">
        <v>27</v>
      </c>
      <c r="E42" s="121" t="s">
        <v>182</v>
      </c>
      <c r="F42" s="120"/>
      <c r="G42" s="119">
        <v>4919</v>
      </c>
      <c r="H42" s="119">
        <v>4919</v>
      </c>
      <c r="I42" s="119"/>
      <c r="J42" s="118"/>
      <c r="K42" s="119"/>
      <c r="L42" s="119" t="s">
        <v>176</v>
      </c>
    </row>
    <row r="43" spans="1:12" ht="43.5" customHeight="1">
      <c r="A43" s="12">
        <v>31</v>
      </c>
      <c r="B43" s="14" t="s">
        <v>18</v>
      </c>
      <c r="C43" s="113" t="s">
        <v>39</v>
      </c>
      <c r="D43" s="113" t="s">
        <v>27</v>
      </c>
      <c r="E43" s="121" t="s">
        <v>183</v>
      </c>
      <c r="F43" s="120"/>
      <c r="G43" s="119">
        <v>4000</v>
      </c>
      <c r="H43" s="119">
        <v>4000</v>
      </c>
      <c r="I43" s="119"/>
      <c r="J43" s="118"/>
      <c r="K43" s="119"/>
      <c r="L43" s="119" t="s">
        <v>176</v>
      </c>
    </row>
    <row r="44" spans="1:12" ht="27.75" customHeight="1">
      <c r="A44" s="12">
        <v>32</v>
      </c>
      <c r="B44" s="113" t="s">
        <v>18</v>
      </c>
      <c r="C44" s="113" t="s">
        <v>39</v>
      </c>
      <c r="D44" s="113" t="s">
        <v>27</v>
      </c>
      <c r="E44" s="121" t="s">
        <v>173</v>
      </c>
      <c r="F44" s="120"/>
      <c r="G44" s="119">
        <v>20355</v>
      </c>
      <c r="H44" s="119">
        <v>20355</v>
      </c>
      <c r="I44" s="119"/>
      <c r="J44" s="118"/>
      <c r="K44" s="119"/>
      <c r="L44" s="119" t="s">
        <v>176</v>
      </c>
    </row>
    <row r="45" spans="1:12" ht="27.75" customHeight="1">
      <c r="A45" s="12">
        <v>33</v>
      </c>
      <c r="B45" s="113" t="s">
        <v>18</v>
      </c>
      <c r="C45" s="113" t="s">
        <v>39</v>
      </c>
      <c r="D45" s="113" t="s">
        <v>27</v>
      </c>
      <c r="E45" s="121" t="s">
        <v>174</v>
      </c>
      <c r="F45" s="120"/>
      <c r="G45" s="119">
        <v>3000</v>
      </c>
      <c r="H45" s="119">
        <v>3000</v>
      </c>
      <c r="I45" s="119"/>
      <c r="J45" s="118"/>
      <c r="K45" s="119"/>
      <c r="L45" s="119" t="s">
        <v>176</v>
      </c>
    </row>
    <row r="46" spans="1:12" ht="27.75" customHeight="1">
      <c r="A46" s="12">
        <v>34</v>
      </c>
      <c r="B46" s="113" t="s">
        <v>18</v>
      </c>
      <c r="C46" s="113" t="s">
        <v>39</v>
      </c>
      <c r="D46" s="113" t="s">
        <v>27</v>
      </c>
      <c r="E46" s="121" t="s">
        <v>177</v>
      </c>
      <c r="F46" s="120"/>
      <c r="G46" s="119">
        <v>5200</v>
      </c>
      <c r="H46" s="119">
        <v>5200</v>
      </c>
      <c r="I46" s="119"/>
      <c r="J46" s="118"/>
      <c r="K46" s="119"/>
      <c r="L46" s="119" t="s">
        <v>176</v>
      </c>
    </row>
    <row r="47" spans="1:12" ht="27.75" customHeight="1">
      <c r="A47" s="12">
        <v>35</v>
      </c>
      <c r="B47" s="113" t="s">
        <v>18</v>
      </c>
      <c r="C47" s="113" t="s">
        <v>39</v>
      </c>
      <c r="D47" s="113" t="s">
        <v>35</v>
      </c>
      <c r="E47" s="121" t="s">
        <v>178</v>
      </c>
      <c r="F47" s="120"/>
      <c r="G47" s="119">
        <v>2000</v>
      </c>
      <c r="H47" s="119">
        <v>2000</v>
      </c>
      <c r="I47" s="119"/>
      <c r="J47" s="118"/>
      <c r="K47" s="119"/>
      <c r="L47" s="119" t="s">
        <v>176</v>
      </c>
    </row>
    <row r="48" spans="1:12" ht="27.75" customHeight="1">
      <c r="A48" s="12">
        <v>36</v>
      </c>
      <c r="B48" s="113" t="s">
        <v>18</v>
      </c>
      <c r="C48" s="113" t="s">
        <v>39</v>
      </c>
      <c r="D48" s="113" t="s">
        <v>35</v>
      </c>
      <c r="E48" s="121" t="s">
        <v>179</v>
      </c>
      <c r="F48" s="120"/>
      <c r="G48" s="119">
        <v>2561</v>
      </c>
      <c r="H48" s="119">
        <v>2561</v>
      </c>
      <c r="I48" s="119"/>
      <c r="J48" s="118"/>
      <c r="K48" s="119"/>
      <c r="L48" s="119" t="s">
        <v>176</v>
      </c>
    </row>
    <row r="49" spans="1:12" ht="36" customHeight="1">
      <c r="A49" s="12">
        <v>37</v>
      </c>
      <c r="B49" s="14" t="s">
        <v>18</v>
      </c>
      <c r="C49" s="14" t="s">
        <v>39</v>
      </c>
      <c r="D49" s="14" t="s">
        <v>35</v>
      </c>
      <c r="E49" s="16" t="s">
        <v>83</v>
      </c>
      <c r="F49" s="120"/>
      <c r="G49" s="119">
        <v>10336</v>
      </c>
      <c r="H49" s="119">
        <v>10336</v>
      </c>
      <c r="I49" s="119"/>
      <c r="J49" s="118"/>
      <c r="K49" s="119"/>
      <c r="L49" s="119" t="s">
        <v>176</v>
      </c>
    </row>
    <row r="50" spans="1:12" ht="26.25" customHeight="1">
      <c r="A50" s="12">
        <v>38</v>
      </c>
      <c r="B50" s="14" t="s">
        <v>18</v>
      </c>
      <c r="C50" s="14" t="s">
        <v>39</v>
      </c>
      <c r="D50" s="14" t="s">
        <v>35</v>
      </c>
      <c r="E50" s="16" t="s">
        <v>84</v>
      </c>
      <c r="F50" s="120"/>
      <c r="G50" s="119">
        <v>8300</v>
      </c>
      <c r="H50" s="119">
        <v>8300</v>
      </c>
      <c r="I50" s="119"/>
      <c r="J50" s="118"/>
      <c r="K50" s="119"/>
      <c r="L50" s="119" t="s">
        <v>176</v>
      </c>
    </row>
    <row r="51" spans="1:12" ht="27.75" customHeight="1">
      <c r="A51" s="12">
        <v>39</v>
      </c>
      <c r="B51" s="14" t="s">
        <v>18</v>
      </c>
      <c r="C51" s="14" t="s">
        <v>39</v>
      </c>
      <c r="D51" s="14" t="s">
        <v>35</v>
      </c>
      <c r="E51" s="16" t="s">
        <v>85</v>
      </c>
      <c r="F51" s="120"/>
      <c r="G51" s="119">
        <v>6300</v>
      </c>
      <c r="H51" s="119">
        <v>6300</v>
      </c>
      <c r="I51" s="119"/>
      <c r="J51" s="118"/>
      <c r="K51" s="119"/>
      <c r="L51" s="119" t="s">
        <v>176</v>
      </c>
    </row>
    <row r="52" spans="1:12" ht="18.75" customHeight="1">
      <c r="A52" s="12">
        <v>40</v>
      </c>
      <c r="B52" s="14" t="s">
        <v>21</v>
      </c>
      <c r="C52" s="14" t="s">
        <v>22</v>
      </c>
      <c r="D52" s="14" t="s">
        <v>27</v>
      </c>
      <c r="E52" s="16" t="s">
        <v>86</v>
      </c>
      <c r="F52" s="118">
        <v>300000</v>
      </c>
      <c r="G52" s="119"/>
      <c r="H52" s="119"/>
      <c r="I52" s="119"/>
      <c r="J52" s="118"/>
      <c r="K52" s="119"/>
      <c r="L52" s="119"/>
    </row>
    <row r="53" spans="1:12" ht="12.75">
      <c r="A53" s="12">
        <v>41</v>
      </c>
      <c r="B53" s="113" t="s">
        <v>21</v>
      </c>
      <c r="C53" s="14" t="s">
        <v>22</v>
      </c>
      <c r="D53" s="14" t="s">
        <v>27</v>
      </c>
      <c r="E53" s="16" t="s">
        <v>87</v>
      </c>
      <c r="F53" s="118">
        <v>300000</v>
      </c>
      <c r="G53" s="119"/>
      <c r="H53" s="119"/>
      <c r="I53" s="119"/>
      <c r="J53" s="118"/>
      <c r="K53" s="119"/>
      <c r="L53" s="119"/>
    </row>
    <row r="54" spans="1:12" ht="12.75">
      <c r="A54" s="12">
        <v>42</v>
      </c>
      <c r="B54" s="113" t="s">
        <v>21</v>
      </c>
      <c r="C54" s="14" t="s">
        <v>22</v>
      </c>
      <c r="D54" s="14" t="s">
        <v>27</v>
      </c>
      <c r="E54" s="121" t="s">
        <v>186</v>
      </c>
      <c r="F54" s="118">
        <v>500000</v>
      </c>
      <c r="G54" s="119"/>
      <c r="H54" s="119"/>
      <c r="I54" s="119"/>
      <c r="J54" s="118"/>
      <c r="K54" s="119"/>
      <c r="L54" s="119"/>
    </row>
    <row r="55" spans="1:12" ht="25.5">
      <c r="A55" s="12">
        <v>43</v>
      </c>
      <c r="B55" s="113" t="s">
        <v>21</v>
      </c>
      <c r="C55" s="14" t="s">
        <v>22</v>
      </c>
      <c r="D55" s="14" t="s">
        <v>27</v>
      </c>
      <c r="E55" s="121" t="s">
        <v>188</v>
      </c>
      <c r="F55" s="118">
        <v>150000</v>
      </c>
      <c r="G55" s="119"/>
      <c r="H55" s="119"/>
      <c r="I55" s="119"/>
      <c r="J55" s="118"/>
      <c r="K55" s="119"/>
      <c r="L55" s="119"/>
    </row>
    <row r="56" spans="1:12" ht="25.5">
      <c r="A56" s="12">
        <v>44</v>
      </c>
      <c r="B56" s="113" t="s">
        <v>21</v>
      </c>
      <c r="C56" s="14" t="s">
        <v>22</v>
      </c>
      <c r="D56" s="14" t="s">
        <v>27</v>
      </c>
      <c r="E56" s="121" t="s">
        <v>187</v>
      </c>
      <c r="F56" s="118">
        <v>300000</v>
      </c>
      <c r="G56" s="119"/>
      <c r="H56" s="119"/>
      <c r="I56" s="119"/>
      <c r="J56" s="118"/>
      <c r="K56" s="119"/>
      <c r="L56" s="119"/>
    </row>
    <row r="57" spans="1:12" ht="25.5">
      <c r="A57" s="12">
        <v>45</v>
      </c>
      <c r="B57" s="113" t="s">
        <v>21</v>
      </c>
      <c r="C57" s="113" t="s">
        <v>22</v>
      </c>
      <c r="D57" s="113" t="s">
        <v>27</v>
      </c>
      <c r="E57" s="121" t="s">
        <v>201</v>
      </c>
      <c r="F57" s="118"/>
      <c r="G57" s="119">
        <v>8181</v>
      </c>
      <c r="H57" s="119">
        <v>8181</v>
      </c>
      <c r="I57" s="119"/>
      <c r="J57" s="118"/>
      <c r="K57" s="119"/>
      <c r="L57" s="119" t="s">
        <v>176</v>
      </c>
    </row>
    <row r="58" spans="1:12" ht="25.5">
      <c r="A58" s="138">
        <v>46</v>
      </c>
      <c r="B58" s="113" t="s">
        <v>21</v>
      </c>
      <c r="C58" s="113" t="s">
        <v>22</v>
      </c>
      <c r="D58" s="113" t="s">
        <v>35</v>
      </c>
      <c r="E58" s="121" t="s">
        <v>184</v>
      </c>
      <c r="F58" s="120"/>
      <c r="G58" s="119">
        <v>11393</v>
      </c>
      <c r="H58" s="119">
        <v>11393</v>
      </c>
      <c r="I58" s="119"/>
      <c r="J58" s="118"/>
      <c r="K58" s="119"/>
      <c r="L58" s="119" t="s">
        <v>176</v>
      </c>
    </row>
    <row r="59" spans="1:12" ht="25.5">
      <c r="A59" s="139">
        <v>47</v>
      </c>
      <c r="B59" s="113" t="s">
        <v>21</v>
      </c>
      <c r="C59" s="113" t="s">
        <v>22</v>
      </c>
      <c r="D59" s="113" t="s">
        <v>35</v>
      </c>
      <c r="E59" s="16" t="s">
        <v>82</v>
      </c>
      <c r="F59" s="120"/>
      <c r="G59" s="119">
        <v>5465</v>
      </c>
      <c r="H59" s="119">
        <v>5465</v>
      </c>
      <c r="I59" s="119"/>
      <c r="J59" s="118"/>
      <c r="K59" s="119"/>
      <c r="L59" s="119" t="s">
        <v>176</v>
      </c>
    </row>
    <row r="60" spans="1:12" ht="25.5">
      <c r="A60" s="140">
        <v>48</v>
      </c>
      <c r="B60" s="113" t="s">
        <v>21</v>
      </c>
      <c r="C60" s="113" t="s">
        <v>22</v>
      </c>
      <c r="D60" s="113" t="s">
        <v>35</v>
      </c>
      <c r="E60" s="16" t="s">
        <v>81</v>
      </c>
      <c r="F60" s="120"/>
      <c r="G60" s="119">
        <v>8000</v>
      </c>
      <c r="H60" s="119">
        <v>8000</v>
      </c>
      <c r="I60" s="119"/>
      <c r="J60" s="120"/>
      <c r="K60" s="119"/>
      <c r="L60" s="119" t="s">
        <v>176</v>
      </c>
    </row>
    <row r="61" spans="1:12" ht="12.75">
      <c r="A61" s="140">
        <v>49</v>
      </c>
      <c r="B61" s="124" t="s">
        <v>40</v>
      </c>
      <c r="C61" s="124" t="s">
        <v>41</v>
      </c>
      <c r="D61" s="125" t="s">
        <v>27</v>
      </c>
      <c r="E61" s="125" t="s">
        <v>172</v>
      </c>
      <c r="F61" s="126"/>
      <c r="G61" s="127">
        <v>9000</v>
      </c>
      <c r="H61" s="127">
        <v>9000</v>
      </c>
      <c r="I61" s="127"/>
      <c r="J61" s="128"/>
      <c r="K61" s="127"/>
      <c r="L61" s="127" t="s">
        <v>176</v>
      </c>
    </row>
    <row r="62" spans="1:12" ht="12.75">
      <c r="A62" s="137" t="s">
        <v>89</v>
      </c>
      <c r="B62" s="17"/>
      <c r="C62" s="36" t="s">
        <v>22</v>
      </c>
      <c r="D62" s="36" t="s">
        <v>27</v>
      </c>
      <c r="E62" s="114"/>
      <c r="F62" s="115">
        <f aca="true" t="shared" si="0" ref="F62:K62">SUM(F13:F61)</f>
        <v>10611618</v>
      </c>
      <c r="G62" s="18">
        <f t="shared" si="0"/>
        <v>1614966.4</v>
      </c>
      <c r="H62" s="18">
        <f t="shared" si="0"/>
        <v>719619</v>
      </c>
      <c r="I62" s="18">
        <f t="shared" si="0"/>
        <v>95038.61</v>
      </c>
      <c r="J62" s="18">
        <f t="shared" si="0"/>
        <v>40000</v>
      </c>
      <c r="K62" s="18">
        <f t="shared" si="0"/>
        <v>760308.79</v>
      </c>
      <c r="L62" s="17" t="s">
        <v>88</v>
      </c>
    </row>
    <row r="63" spans="2:13" s="19" customFormat="1" ht="22.5" customHeight="1">
      <c r="B63" s="7"/>
      <c r="C63" s="117"/>
      <c r="D63" s="117"/>
      <c r="E63" s="4"/>
      <c r="F63" s="4"/>
      <c r="M63" s="20"/>
    </row>
    <row r="64" spans="1:13" ht="12.75">
      <c r="A64" s="7"/>
      <c r="C64" s="7"/>
      <c r="D64" s="7"/>
      <c r="I64" s="7"/>
      <c r="J64" s="7"/>
      <c r="K64" s="7"/>
      <c r="L64" s="7"/>
      <c r="M64" s="11"/>
    </row>
    <row r="65" ht="12.75">
      <c r="A65" s="4" t="s">
        <v>90</v>
      </c>
    </row>
    <row r="66" ht="12.75">
      <c r="A66" s="4" t="s">
        <v>91</v>
      </c>
    </row>
    <row r="67" ht="12.75">
      <c r="A67" s="4" t="s">
        <v>92</v>
      </c>
    </row>
    <row r="68" ht="12.75">
      <c r="A68" s="4" t="s">
        <v>93</v>
      </c>
    </row>
    <row r="70" ht="14.25">
      <c r="A70" s="21" t="s">
        <v>94</v>
      </c>
    </row>
  </sheetData>
  <sheetProtection/>
  <mergeCells count="15">
    <mergeCell ref="A1:L1"/>
    <mergeCell ref="B7:B11"/>
    <mergeCell ref="A7:A11"/>
    <mergeCell ref="L7:L11"/>
    <mergeCell ref="G7:K7"/>
    <mergeCell ref="F7:F11"/>
    <mergeCell ref="E7:E11"/>
    <mergeCell ref="D7:D11"/>
    <mergeCell ref="C7:C11"/>
    <mergeCell ref="H8:K8"/>
    <mergeCell ref="I9:I11"/>
    <mergeCell ref="J9:J11"/>
    <mergeCell ref="K9:K11"/>
    <mergeCell ref="G8:G11"/>
    <mergeCell ref="H9:H11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r:id="rId1"/>
  <headerFooter alignWithMargins="0">
    <oddHeader>&amp;R&amp;9Załącznik nr 3
do uchwały Rady Gminy 
nr XXI/160/2012
z dnia 28 czerwca 2012r.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5.625" style="4" customWidth="1"/>
    <col min="2" max="2" width="8.875" style="4" customWidth="1"/>
    <col min="3" max="3" width="6.875" style="4" customWidth="1"/>
    <col min="4" max="4" width="14.25390625" style="4" customWidth="1"/>
    <col min="5" max="5" width="14.875" style="4" customWidth="1"/>
    <col min="6" max="6" width="13.625" style="4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146" t="s">
        <v>197</v>
      </c>
      <c r="B1" s="146"/>
      <c r="C1" s="146"/>
      <c r="D1" s="146"/>
      <c r="E1" s="146"/>
      <c r="F1" s="146"/>
      <c r="G1" s="146"/>
      <c r="H1" s="146"/>
      <c r="I1" s="146"/>
      <c r="J1" s="146"/>
    </row>
    <row r="2" ht="23.25" customHeight="1">
      <c r="J2" s="22" t="s">
        <v>23</v>
      </c>
    </row>
    <row r="3" spans="1:11" s="5" customFormat="1" ht="20.25" customHeight="1">
      <c r="A3" s="157" t="s">
        <v>0</v>
      </c>
      <c r="B3" s="157" t="s">
        <v>1</v>
      </c>
      <c r="C3" s="157" t="s">
        <v>24</v>
      </c>
      <c r="D3" s="158" t="s">
        <v>96</v>
      </c>
      <c r="E3" s="158" t="s">
        <v>97</v>
      </c>
      <c r="F3" s="158" t="s">
        <v>26</v>
      </c>
      <c r="G3" s="158"/>
      <c r="H3" s="158"/>
      <c r="I3" s="158"/>
      <c r="J3" s="158"/>
      <c r="K3" s="25"/>
    </row>
    <row r="4" spans="1:11" s="5" customFormat="1" ht="20.25" customHeight="1">
      <c r="A4" s="157"/>
      <c r="B4" s="157"/>
      <c r="C4" s="157"/>
      <c r="D4" s="158"/>
      <c r="E4" s="158"/>
      <c r="F4" s="158" t="s">
        <v>98</v>
      </c>
      <c r="G4" s="158" t="s">
        <v>25</v>
      </c>
      <c r="H4" s="158"/>
      <c r="I4" s="158"/>
      <c r="J4" s="158" t="s">
        <v>99</v>
      </c>
      <c r="K4" s="25"/>
    </row>
    <row r="5" spans="1:11" s="5" customFormat="1" ht="65.25" customHeight="1">
      <c r="A5" s="157"/>
      <c r="B5" s="157"/>
      <c r="C5" s="157"/>
      <c r="D5" s="158"/>
      <c r="E5" s="158"/>
      <c r="F5" s="158"/>
      <c r="G5" s="24" t="s">
        <v>100</v>
      </c>
      <c r="H5" s="24" t="s">
        <v>101</v>
      </c>
      <c r="I5" s="24" t="s">
        <v>102</v>
      </c>
      <c r="J5" s="158"/>
      <c r="K5" s="25"/>
    </row>
    <row r="6" spans="1:11" ht="9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1"/>
    </row>
    <row r="7" spans="1:11" ht="19.5" customHeight="1">
      <c r="A7" s="27" t="s">
        <v>4</v>
      </c>
      <c r="B7" s="27"/>
      <c r="C7" s="27"/>
      <c r="D7" s="28">
        <f>SUM(D8)</f>
        <v>167510.29</v>
      </c>
      <c r="E7" s="28">
        <f aca="true" t="shared" si="0" ref="E7:J7">SUM(E8)</f>
        <v>167510.28999999998</v>
      </c>
      <c r="F7" s="28">
        <f t="shared" si="0"/>
        <v>167510.28999999998</v>
      </c>
      <c r="G7" s="28">
        <f t="shared" si="0"/>
        <v>2130</v>
      </c>
      <c r="H7" s="28">
        <f t="shared" si="0"/>
        <v>418.34</v>
      </c>
      <c r="I7" s="28">
        <f t="shared" si="0"/>
        <v>0</v>
      </c>
      <c r="J7" s="28">
        <f t="shared" si="0"/>
        <v>0</v>
      </c>
      <c r="K7" s="1"/>
    </row>
    <row r="8" spans="1:11" ht="19.5" customHeight="1">
      <c r="A8" s="27"/>
      <c r="B8" s="30" t="s">
        <v>5</v>
      </c>
      <c r="C8" s="30"/>
      <c r="D8" s="31">
        <f>SUM(D9)</f>
        <v>167510.29</v>
      </c>
      <c r="E8" s="31">
        <f aca="true" t="shared" si="1" ref="E8:J8">SUM(E9:E15)</f>
        <v>167510.28999999998</v>
      </c>
      <c r="F8" s="31">
        <f t="shared" si="1"/>
        <v>167510.28999999998</v>
      </c>
      <c r="G8" s="31">
        <f t="shared" si="1"/>
        <v>2130</v>
      </c>
      <c r="H8" s="31">
        <f t="shared" si="1"/>
        <v>418.34</v>
      </c>
      <c r="I8" s="31">
        <f t="shared" si="1"/>
        <v>0</v>
      </c>
      <c r="J8" s="31">
        <f t="shared" si="1"/>
        <v>0</v>
      </c>
      <c r="K8" s="1"/>
    </row>
    <row r="9" spans="1:11" ht="19.5" customHeight="1">
      <c r="A9" s="27"/>
      <c r="B9" s="30"/>
      <c r="C9" s="32">
        <v>2010</v>
      </c>
      <c r="D9" s="33">
        <v>167510.29</v>
      </c>
      <c r="E9" s="33"/>
      <c r="F9" s="33"/>
      <c r="G9" s="33"/>
      <c r="H9" s="33"/>
      <c r="I9" s="33"/>
      <c r="J9" s="34"/>
      <c r="K9" s="1"/>
    </row>
    <row r="10" spans="1:11" ht="19.5" customHeight="1">
      <c r="A10" s="27"/>
      <c r="B10" s="30"/>
      <c r="C10" s="32">
        <v>4010</v>
      </c>
      <c r="D10" s="33"/>
      <c r="E10" s="33">
        <v>2130</v>
      </c>
      <c r="F10" s="33">
        <v>2130</v>
      </c>
      <c r="G10" s="33">
        <v>2130</v>
      </c>
      <c r="H10" s="33"/>
      <c r="I10" s="33"/>
      <c r="J10" s="34"/>
      <c r="K10" s="1"/>
    </row>
    <row r="11" spans="1:11" ht="19.5" customHeight="1">
      <c r="A11" s="27"/>
      <c r="B11" s="30"/>
      <c r="C11" s="32">
        <v>4110</v>
      </c>
      <c r="D11" s="33"/>
      <c r="E11" s="33">
        <v>366.15</v>
      </c>
      <c r="F11" s="33">
        <v>366.15</v>
      </c>
      <c r="G11" s="33"/>
      <c r="H11" s="33">
        <v>366.15</v>
      </c>
      <c r="I11" s="33"/>
      <c r="J11" s="34"/>
      <c r="K11" s="1"/>
    </row>
    <row r="12" spans="1:11" ht="19.5" customHeight="1">
      <c r="A12" s="27"/>
      <c r="B12" s="30"/>
      <c r="C12" s="32">
        <v>4120</v>
      </c>
      <c r="D12" s="33"/>
      <c r="E12" s="33">
        <v>52.19</v>
      </c>
      <c r="F12" s="33">
        <v>52.19</v>
      </c>
      <c r="G12" s="33"/>
      <c r="H12" s="33">
        <v>52.19</v>
      </c>
      <c r="I12" s="33"/>
      <c r="J12" s="34"/>
      <c r="K12" s="1"/>
    </row>
    <row r="13" spans="1:11" ht="19.5" customHeight="1">
      <c r="A13" s="27"/>
      <c r="B13" s="30"/>
      <c r="C13" s="36" t="s">
        <v>31</v>
      </c>
      <c r="D13" s="37"/>
      <c r="E13" s="37">
        <v>201.43</v>
      </c>
      <c r="F13" s="37">
        <v>201.43</v>
      </c>
      <c r="G13" s="37"/>
      <c r="H13" s="37"/>
      <c r="I13" s="37"/>
      <c r="J13" s="38"/>
      <c r="K13" s="1"/>
    </row>
    <row r="14" spans="1:11" ht="19.5" customHeight="1">
      <c r="A14" s="27"/>
      <c r="B14" s="30"/>
      <c r="C14" s="32">
        <v>4300</v>
      </c>
      <c r="D14" s="33"/>
      <c r="E14" s="33">
        <v>534.75</v>
      </c>
      <c r="F14" s="33">
        <v>534.75</v>
      </c>
      <c r="G14" s="33"/>
      <c r="H14" s="33"/>
      <c r="I14" s="33"/>
      <c r="J14" s="34"/>
      <c r="K14" s="1"/>
    </row>
    <row r="15" spans="1:11" ht="19.5" customHeight="1">
      <c r="A15" s="27"/>
      <c r="B15" s="30"/>
      <c r="C15" s="141" t="s">
        <v>33</v>
      </c>
      <c r="D15" s="142"/>
      <c r="E15" s="142">
        <v>164225.77</v>
      </c>
      <c r="F15" s="142">
        <v>164225.77</v>
      </c>
      <c r="G15" s="142"/>
      <c r="H15" s="142"/>
      <c r="I15" s="142"/>
      <c r="J15" s="142"/>
      <c r="K15" s="1"/>
    </row>
    <row r="16" spans="1:11" ht="19.5" customHeight="1">
      <c r="A16" s="27">
        <v>750</v>
      </c>
      <c r="B16" s="27"/>
      <c r="C16" s="27"/>
      <c r="D16" s="28">
        <f>SUM(D17)</f>
        <v>27532</v>
      </c>
      <c r="E16" s="28">
        <f aca="true" t="shared" si="2" ref="E16:J16">SUM(E17)</f>
        <v>27532</v>
      </c>
      <c r="F16" s="28">
        <f t="shared" si="2"/>
        <v>27532</v>
      </c>
      <c r="G16" s="28">
        <f t="shared" si="2"/>
        <v>23422</v>
      </c>
      <c r="H16" s="28">
        <f t="shared" si="2"/>
        <v>4010</v>
      </c>
      <c r="I16" s="28">
        <f t="shared" si="2"/>
        <v>0</v>
      </c>
      <c r="J16" s="28">
        <f t="shared" si="2"/>
        <v>0</v>
      </c>
      <c r="K16" s="1"/>
    </row>
    <row r="17" spans="1:11" ht="19.5" customHeight="1">
      <c r="A17" s="29"/>
      <c r="B17" s="30">
        <v>75011</v>
      </c>
      <c r="C17" s="30"/>
      <c r="D17" s="31">
        <f>SUM(D18:D22)</f>
        <v>27532</v>
      </c>
      <c r="E17" s="31">
        <f aca="true" t="shared" si="3" ref="E17:J17">SUM(E18:E23)</f>
        <v>27532</v>
      </c>
      <c r="F17" s="31">
        <f t="shared" si="3"/>
        <v>27532</v>
      </c>
      <c r="G17" s="31">
        <f t="shared" si="3"/>
        <v>23422</v>
      </c>
      <c r="H17" s="31">
        <f t="shared" si="3"/>
        <v>4010</v>
      </c>
      <c r="I17" s="31">
        <f t="shared" si="3"/>
        <v>0</v>
      </c>
      <c r="J17" s="31">
        <f t="shared" si="3"/>
        <v>0</v>
      </c>
      <c r="K17" s="1"/>
    </row>
    <row r="18" spans="1:11" ht="19.5" customHeight="1">
      <c r="A18" s="14"/>
      <c r="B18" s="13"/>
      <c r="C18" s="32">
        <v>2010</v>
      </c>
      <c r="D18" s="33">
        <v>27532</v>
      </c>
      <c r="E18" s="33"/>
      <c r="F18" s="33"/>
      <c r="G18" s="33"/>
      <c r="H18" s="33"/>
      <c r="I18" s="33"/>
      <c r="J18" s="34"/>
      <c r="K18" s="1"/>
    </row>
    <row r="19" spans="1:11" ht="19.5" customHeight="1">
      <c r="A19" s="14"/>
      <c r="B19" s="14"/>
      <c r="C19" s="32">
        <v>4010</v>
      </c>
      <c r="D19" s="33"/>
      <c r="E19" s="33">
        <v>20572</v>
      </c>
      <c r="F19" s="33">
        <v>20572</v>
      </c>
      <c r="G19" s="33">
        <v>20572</v>
      </c>
      <c r="H19" s="33"/>
      <c r="I19" s="33"/>
      <c r="J19" s="34"/>
      <c r="K19" s="1"/>
    </row>
    <row r="20" spans="1:11" ht="19.5" customHeight="1">
      <c r="A20" s="14"/>
      <c r="B20" s="14"/>
      <c r="C20" s="32">
        <v>4040</v>
      </c>
      <c r="D20" s="33"/>
      <c r="E20" s="33">
        <v>2850</v>
      </c>
      <c r="F20" s="33">
        <v>2850</v>
      </c>
      <c r="G20" s="33">
        <v>2850</v>
      </c>
      <c r="H20" s="33"/>
      <c r="I20" s="33"/>
      <c r="J20" s="34"/>
      <c r="K20" s="1"/>
    </row>
    <row r="21" spans="1:11" ht="12.75">
      <c r="A21" s="14"/>
      <c r="B21" s="14"/>
      <c r="C21" s="32">
        <v>4110</v>
      </c>
      <c r="D21" s="33"/>
      <c r="E21" s="33">
        <v>3450</v>
      </c>
      <c r="F21" s="33">
        <v>3450</v>
      </c>
      <c r="G21" s="33"/>
      <c r="H21" s="33">
        <v>3450</v>
      </c>
      <c r="I21" s="33"/>
      <c r="J21" s="34"/>
      <c r="K21" s="1"/>
    </row>
    <row r="22" spans="1:11" ht="12.75">
      <c r="A22" s="35"/>
      <c r="B22" s="35"/>
      <c r="C22" s="32">
        <v>4120</v>
      </c>
      <c r="D22" s="33"/>
      <c r="E22" s="33">
        <v>560</v>
      </c>
      <c r="F22" s="33">
        <v>560</v>
      </c>
      <c r="G22" s="33"/>
      <c r="H22" s="33">
        <v>560</v>
      </c>
      <c r="I22" s="33"/>
      <c r="J22" s="34"/>
      <c r="K22" s="1"/>
    </row>
    <row r="23" spans="1:11" ht="12.75">
      <c r="A23" s="15"/>
      <c r="B23" s="15"/>
      <c r="C23" s="36" t="s">
        <v>31</v>
      </c>
      <c r="D23" s="37"/>
      <c r="E23" s="37">
        <v>100</v>
      </c>
      <c r="F23" s="37">
        <v>100</v>
      </c>
      <c r="G23" s="37"/>
      <c r="H23" s="37"/>
      <c r="I23" s="37"/>
      <c r="J23" s="38"/>
      <c r="K23" s="1"/>
    </row>
    <row r="24" spans="1:10" ht="12.75">
      <c r="A24" s="27">
        <v>751</v>
      </c>
      <c r="B24" s="27"/>
      <c r="C24" s="39"/>
      <c r="D24" s="18">
        <f>SUM(D25)</f>
        <v>900</v>
      </c>
      <c r="E24" s="18">
        <f aca="true" t="shared" si="4" ref="E24:J24">SUM(E25)</f>
        <v>900</v>
      </c>
      <c r="F24" s="18">
        <f t="shared" si="4"/>
        <v>900</v>
      </c>
      <c r="G24" s="18">
        <f t="shared" si="4"/>
        <v>0</v>
      </c>
      <c r="H24" s="18">
        <f t="shared" si="4"/>
        <v>0</v>
      </c>
      <c r="I24" s="18">
        <f t="shared" si="4"/>
        <v>0</v>
      </c>
      <c r="J24" s="18">
        <f t="shared" si="4"/>
        <v>0</v>
      </c>
    </row>
    <row r="25" spans="1:10" ht="12.75">
      <c r="A25" s="40"/>
      <c r="B25" s="41">
        <v>75101</v>
      </c>
      <c r="C25" s="30"/>
      <c r="D25" s="31">
        <f>SUM(D26:D28)</f>
        <v>900</v>
      </c>
      <c r="E25" s="31">
        <f>SUM(E26:E28)</f>
        <v>900</v>
      </c>
      <c r="F25" s="31">
        <f>SUM(F26:F28)</f>
        <v>900</v>
      </c>
      <c r="G25" s="31"/>
      <c r="H25" s="31"/>
      <c r="I25" s="31"/>
      <c r="J25" s="42">
        <v>0</v>
      </c>
    </row>
    <row r="26" spans="1:10" ht="12.75">
      <c r="A26" s="13"/>
      <c r="B26" s="13"/>
      <c r="C26" s="32">
        <v>2010</v>
      </c>
      <c r="D26" s="33">
        <v>900</v>
      </c>
      <c r="E26" s="33"/>
      <c r="F26" s="33"/>
      <c r="G26" s="33"/>
      <c r="H26" s="33"/>
      <c r="I26" s="33"/>
      <c r="J26" s="34"/>
    </row>
    <row r="27" spans="1:10" ht="12.75">
      <c r="A27" s="14"/>
      <c r="B27" s="14"/>
      <c r="C27" s="32">
        <v>4210</v>
      </c>
      <c r="D27" s="33"/>
      <c r="E27" s="33">
        <v>100</v>
      </c>
      <c r="F27" s="33">
        <v>100</v>
      </c>
      <c r="G27" s="33"/>
      <c r="H27" s="33"/>
      <c r="I27" s="33"/>
      <c r="J27" s="34"/>
    </row>
    <row r="28" spans="1:10" ht="12.75">
      <c r="A28" s="35"/>
      <c r="B28" s="35"/>
      <c r="C28" s="32">
        <v>4300</v>
      </c>
      <c r="D28" s="33"/>
      <c r="E28" s="33">
        <v>800</v>
      </c>
      <c r="F28" s="33">
        <v>800</v>
      </c>
      <c r="G28" s="33"/>
      <c r="H28" s="33"/>
      <c r="I28" s="33"/>
      <c r="J28" s="34"/>
    </row>
    <row r="29" spans="1:10" ht="12.75">
      <c r="A29" s="15"/>
      <c r="B29" s="15"/>
      <c r="C29" s="36"/>
      <c r="D29" s="37"/>
      <c r="E29" s="37"/>
      <c r="F29" s="37"/>
      <c r="G29" s="37"/>
      <c r="H29" s="37"/>
      <c r="I29" s="37"/>
      <c r="J29" s="38"/>
    </row>
    <row r="30" spans="1:10" ht="12.75">
      <c r="A30" s="43">
        <v>852</v>
      </c>
      <c r="B30" s="43"/>
      <c r="C30" s="39"/>
      <c r="D30" s="18">
        <f>SUM(D31,D47,D50)</f>
        <v>2006245</v>
      </c>
      <c r="E30" s="18">
        <f aca="true" t="shared" si="5" ref="E30:J30">SUM(E31,E47,E50)</f>
        <v>2006245</v>
      </c>
      <c r="F30" s="18">
        <f t="shared" si="5"/>
        <v>2006245</v>
      </c>
      <c r="G30" s="18">
        <f t="shared" si="5"/>
        <v>36061</v>
      </c>
      <c r="H30" s="18">
        <f t="shared" si="5"/>
        <v>6842</v>
      </c>
      <c r="I30" s="18">
        <f t="shared" si="5"/>
        <v>1938400</v>
      </c>
      <c r="J30" s="18">
        <f t="shared" si="5"/>
        <v>0</v>
      </c>
    </row>
    <row r="31" spans="1:10" ht="12.75">
      <c r="A31" s="35"/>
      <c r="B31" s="44">
        <v>85212</v>
      </c>
      <c r="C31" s="41"/>
      <c r="D31" s="45">
        <f>SUM(D32:D46)</f>
        <v>1980517</v>
      </c>
      <c r="E31" s="45">
        <f>SUM(E33:E46)</f>
        <v>1980517</v>
      </c>
      <c r="F31" s="45">
        <f>SUM(F32:F46)</f>
        <v>1980517</v>
      </c>
      <c r="G31" s="45">
        <f>SUM(G33:G42)</f>
        <v>35823</v>
      </c>
      <c r="H31" s="45">
        <f>SUM(H32:H38)</f>
        <v>6842</v>
      </c>
      <c r="I31" s="45">
        <f>SUM(I33:I34)</f>
        <v>1921100</v>
      </c>
      <c r="J31" s="46">
        <v>0</v>
      </c>
    </row>
    <row r="32" spans="1:10" ht="12.75">
      <c r="A32" s="35"/>
      <c r="B32" s="35"/>
      <c r="C32" s="36">
        <v>2010</v>
      </c>
      <c r="D32" s="37">
        <v>1980517</v>
      </c>
      <c r="E32" s="37"/>
      <c r="F32" s="37"/>
      <c r="G32" s="37"/>
      <c r="H32" s="37"/>
      <c r="I32" s="37"/>
      <c r="J32" s="38"/>
    </row>
    <row r="33" spans="1:10" ht="12.75">
      <c r="A33" s="35"/>
      <c r="B33" s="35"/>
      <c r="C33" s="36">
        <v>3110</v>
      </c>
      <c r="D33" s="37"/>
      <c r="E33" s="37">
        <v>1921100</v>
      </c>
      <c r="F33" s="37">
        <v>1921100</v>
      </c>
      <c r="G33" s="37"/>
      <c r="H33" s="37"/>
      <c r="I33" s="37">
        <v>1921100</v>
      </c>
      <c r="J33" s="38"/>
    </row>
    <row r="34" spans="1:10" ht="12.75">
      <c r="A34" s="35"/>
      <c r="B34" s="35"/>
      <c r="C34" s="36">
        <v>4010</v>
      </c>
      <c r="D34" s="37"/>
      <c r="E34" s="37">
        <v>32100</v>
      </c>
      <c r="F34" s="37">
        <v>32100</v>
      </c>
      <c r="G34" s="37">
        <v>32100</v>
      </c>
      <c r="H34" s="37"/>
      <c r="I34" s="37"/>
      <c r="J34" s="38"/>
    </row>
    <row r="35" spans="1:10" ht="12.75">
      <c r="A35" s="35"/>
      <c r="B35" s="35"/>
      <c r="C35" s="36">
        <v>4040</v>
      </c>
      <c r="D35" s="37"/>
      <c r="E35" s="37">
        <v>2823</v>
      </c>
      <c r="F35" s="37">
        <v>2823</v>
      </c>
      <c r="G35" s="37">
        <v>2823</v>
      </c>
      <c r="H35" s="37"/>
      <c r="I35" s="37"/>
      <c r="J35" s="38"/>
    </row>
    <row r="36" spans="1:10" ht="12.75">
      <c r="A36" s="35"/>
      <c r="B36" s="35"/>
      <c r="C36" s="36">
        <v>4110</v>
      </c>
      <c r="D36" s="37"/>
      <c r="E36" s="37">
        <v>5986</v>
      </c>
      <c r="F36" s="37">
        <v>5986</v>
      </c>
      <c r="G36" s="37"/>
      <c r="H36" s="37">
        <v>5986</v>
      </c>
      <c r="I36" s="37"/>
      <c r="J36" s="38"/>
    </row>
    <row r="37" spans="1:10" ht="12.75">
      <c r="A37" s="35"/>
      <c r="B37" s="35"/>
      <c r="C37" s="36">
        <v>4120</v>
      </c>
      <c r="D37" s="37"/>
      <c r="E37" s="37">
        <v>856</v>
      </c>
      <c r="F37" s="37">
        <v>856</v>
      </c>
      <c r="G37" s="37"/>
      <c r="H37" s="37">
        <v>856</v>
      </c>
      <c r="I37" s="37"/>
      <c r="J37" s="38"/>
    </row>
    <row r="38" spans="1:10" ht="12.75">
      <c r="A38" s="35"/>
      <c r="B38" s="35"/>
      <c r="C38" s="36">
        <v>4170</v>
      </c>
      <c r="D38" s="37"/>
      <c r="E38" s="37">
        <v>900</v>
      </c>
      <c r="F38" s="37">
        <v>900</v>
      </c>
      <c r="G38" s="37">
        <v>900</v>
      </c>
      <c r="H38" s="37"/>
      <c r="I38" s="37"/>
      <c r="J38" s="38"/>
    </row>
    <row r="39" spans="1:10" ht="12.75">
      <c r="A39" s="35"/>
      <c r="B39" s="35"/>
      <c r="C39" s="36">
        <v>4210</v>
      </c>
      <c r="D39" s="37"/>
      <c r="E39" s="37">
        <v>4476</v>
      </c>
      <c r="F39" s="37">
        <v>4476</v>
      </c>
      <c r="G39" s="37"/>
      <c r="H39" s="37"/>
      <c r="I39" s="37"/>
      <c r="J39" s="38"/>
    </row>
    <row r="40" spans="1:10" ht="12.75">
      <c r="A40" s="35"/>
      <c r="B40" s="35"/>
      <c r="C40" s="36">
        <v>4270</v>
      </c>
      <c r="D40" s="37"/>
      <c r="E40" s="37">
        <v>50</v>
      </c>
      <c r="F40" s="37">
        <v>50</v>
      </c>
      <c r="G40" s="37"/>
      <c r="H40" s="37"/>
      <c r="I40" s="37"/>
      <c r="J40" s="38"/>
    </row>
    <row r="41" spans="1:10" ht="12.75">
      <c r="A41" s="35"/>
      <c r="B41" s="35"/>
      <c r="C41" s="36">
        <v>4300</v>
      </c>
      <c r="D41" s="37"/>
      <c r="E41" s="37">
        <v>7161</v>
      </c>
      <c r="F41" s="37">
        <v>7161</v>
      </c>
      <c r="G41" s="37"/>
      <c r="H41" s="37"/>
      <c r="I41" s="37"/>
      <c r="J41" s="38"/>
    </row>
    <row r="42" spans="1:10" ht="12.75">
      <c r="A42" s="35"/>
      <c r="B42" s="35"/>
      <c r="C42" s="36">
        <v>4350</v>
      </c>
      <c r="D42" s="37"/>
      <c r="E42" s="37">
        <v>186</v>
      </c>
      <c r="F42" s="37">
        <v>186</v>
      </c>
      <c r="G42" s="37"/>
      <c r="H42" s="37"/>
      <c r="I42" s="37"/>
      <c r="J42" s="38"/>
    </row>
    <row r="43" spans="1:10" ht="12.75">
      <c r="A43" s="35"/>
      <c r="B43" s="35"/>
      <c r="C43" s="36">
        <v>4370</v>
      </c>
      <c r="D43" s="37"/>
      <c r="E43" s="37">
        <v>1285</v>
      </c>
      <c r="F43" s="37">
        <v>1285</v>
      </c>
      <c r="G43" s="37"/>
      <c r="H43" s="37"/>
      <c r="I43" s="37"/>
      <c r="J43" s="38"/>
    </row>
    <row r="44" spans="1:10" ht="12.75">
      <c r="A44" s="35"/>
      <c r="B44" s="35"/>
      <c r="C44" s="36">
        <v>4410</v>
      </c>
      <c r="D44" s="37"/>
      <c r="E44" s="37">
        <v>885</v>
      </c>
      <c r="F44" s="37">
        <v>885</v>
      </c>
      <c r="G44" s="37"/>
      <c r="H44" s="37"/>
      <c r="I44" s="37"/>
      <c r="J44" s="38"/>
    </row>
    <row r="45" spans="1:10" ht="12.75">
      <c r="A45" s="35"/>
      <c r="B45" s="35"/>
      <c r="C45" s="36">
        <v>4440</v>
      </c>
      <c r="D45" s="37"/>
      <c r="E45" s="37">
        <v>1400</v>
      </c>
      <c r="F45" s="37">
        <v>1400</v>
      </c>
      <c r="G45" s="37"/>
      <c r="H45" s="37"/>
      <c r="I45" s="37"/>
      <c r="J45" s="38"/>
    </row>
    <row r="46" spans="1:10" ht="12.75">
      <c r="A46" s="35"/>
      <c r="B46" s="35"/>
      <c r="C46" s="36">
        <v>4700</v>
      </c>
      <c r="D46" s="37"/>
      <c r="E46" s="37">
        <v>1309</v>
      </c>
      <c r="F46" s="37">
        <v>1309</v>
      </c>
      <c r="G46" s="37"/>
      <c r="H46" s="37"/>
      <c r="I46" s="37"/>
      <c r="J46" s="38"/>
    </row>
    <row r="47" spans="1:10" ht="12.75">
      <c r="A47" s="15"/>
      <c r="B47" s="30">
        <v>85213</v>
      </c>
      <c r="C47" s="41"/>
      <c r="D47" s="45">
        <f aca="true" t="shared" si="6" ref="D47:J47">SUM(D48:D49)</f>
        <v>7676</v>
      </c>
      <c r="E47" s="45">
        <f t="shared" si="6"/>
        <v>7676</v>
      </c>
      <c r="F47" s="45">
        <f t="shared" si="6"/>
        <v>7676</v>
      </c>
      <c r="G47" s="45">
        <f t="shared" si="6"/>
        <v>0</v>
      </c>
      <c r="H47" s="45">
        <f t="shared" si="6"/>
        <v>0</v>
      </c>
      <c r="I47" s="45">
        <f t="shared" si="6"/>
        <v>0</v>
      </c>
      <c r="J47" s="45">
        <f t="shared" si="6"/>
        <v>0</v>
      </c>
    </row>
    <row r="48" spans="1:10" ht="12.75">
      <c r="A48" s="15"/>
      <c r="B48" s="47"/>
      <c r="C48" s="36">
        <v>2010</v>
      </c>
      <c r="D48" s="37">
        <v>7676</v>
      </c>
      <c r="E48" s="37"/>
      <c r="F48" s="37"/>
      <c r="G48" s="37"/>
      <c r="H48" s="37"/>
      <c r="I48" s="37"/>
      <c r="J48" s="38"/>
    </row>
    <row r="49" spans="1:10" ht="12.75">
      <c r="A49" s="35"/>
      <c r="B49" s="15"/>
      <c r="C49" s="36">
        <v>4130</v>
      </c>
      <c r="D49" s="37"/>
      <c r="E49" s="37">
        <v>7676</v>
      </c>
      <c r="F49" s="37">
        <v>7676</v>
      </c>
      <c r="G49" s="37"/>
      <c r="H49" s="37"/>
      <c r="I49" s="37"/>
      <c r="J49" s="38"/>
    </row>
    <row r="50" spans="1:10" ht="12.75">
      <c r="A50" s="135"/>
      <c r="B50" s="30" t="s">
        <v>17</v>
      </c>
      <c r="C50" s="41"/>
      <c r="D50" s="45">
        <f>SUM(D51)</f>
        <v>18052</v>
      </c>
      <c r="E50" s="45">
        <f>SUM(E51:E57)</f>
        <v>18052</v>
      </c>
      <c r="F50" s="45">
        <f>SUM(F52:F57)</f>
        <v>18052</v>
      </c>
      <c r="G50" s="45">
        <f>SUM(G52:G57)</f>
        <v>238</v>
      </c>
      <c r="H50" s="45">
        <f>SUM(H52:H57)</f>
        <v>0</v>
      </c>
      <c r="I50" s="45">
        <f>SUM(I52:I57)</f>
        <v>17300</v>
      </c>
      <c r="J50" s="45">
        <f>SUM(J52:J57)</f>
        <v>0</v>
      </c>
    </row>
    <row r="51" spans="1:10" ht="12.75">
      <c r="A51" s="135"/>
      <c r="B51" s="47"/>
      <c r="C51" s="36">
        <v>2010</v>
      </c>
      <c r="D51" s="37">
        <v>18052</v>
      </c>
      <c r="E51" s="37"/>
      <c r="F51" s="37"/>
      <c r="G51" s="37"/>
      <c r="H51" s="37"/>
      <c r="I51" s="37"/>
      <c r="J51" s="38"/>
    </row>
    <row r="52" spans="1:10" ht="12.75">
      <c r="A52" s="135"/>
      <c r="B52" s="15"/>
      <c r="C52" s="136" t="s">
        <v>36</v>
      </c>
      <c r="D52" s="37"/>
      <c r="E52" s="37">
        <v>17300</v>
      </c>
      <c r="F52" s="37">
        <v>17300</v>
      </c>
      <c r="G52" s="37"/>
      <c r="H52" s="37"/>
      <c r="I52" s="37">
        <v>17300</v>
      </c>
      <c r="J52" s="38"/>
    </row>
    <row r="53" spans="1:10" ht="12.75">
      <c r="A53" s="135"/>
      <c r="B53" s="15"/>
      <c r="C53" s="136" t="s">
        <v>34</v>
      </c>
      <c r="D53" s="37"/>
      <c r="E53" s="37">
        <v>200</v>
      </c>
      <c r="F53" s="37">
        <v>200</v>
      </c>
      <c r="G53" s="37">
        <v>200</v>
      </c>
      <c r="H53" s="37"/>
      <c r="I53" s="37"/>
      <c r="J53" s="38"/>
    </row>
    <row r="54" spans="1:10" ht="12.75">
      <c r="A54" s="135"/>
      <c r="B54" s="15"/>
      <c r="C54" s="136" t="s">
        <v>29</v>
      </c>
      <c r="D54" s="37"/>
      <c r="E54" s="37">
        <v>34</v>
      </c>
      <c r="F54" s="37">
        <v>34</v>
      </c>
      <c r="G54" s="37">
        <v>34</v>
      </c>
      <c r="H54" s="37"/>
      <c r="I54" s="37"/>
      <c r="J54" s="38"/>
    </row>
    <row r="55" spans="1:10" ht="12.75">
      <c r="A55" s="135"/>
      <c r="B55" s="15"/>
      <c r="C55" s="136" t="s">
        <v>30</v>
      </c>
      <c r="D55" s="37"/>
      <c r="E55" s="37">
        <v>4</v>
      </c>
      <c r="F55" s="37">
        <v>4</v>
      </c>
      <c r="G55" s="37">
        <v>4</v>
      </c>
      <c r="H55" s="37"/>
      <c r="I55" s="37"/>
      <c r="J55" s="38"/>
    </row>
    <row r="56" spans="1:10" ht="12.75">
      <c r="A56" s="135"/>
      <c r="B56" s="15"/>
      <c r="C56" s="136" t="s">
        <v>31</v>
      </c>
      <c r="D56" s="37"/>
      <c r="E56" s="37">
        <v>270</v>
      </c>
      <c r="F56" s="37">
        <v>270</v>
      </c>
      <c r="G56" s="37"/>
      <c r="H56" s="37"/>
      <c r="I56" s="37"/>
      <c r="J56" s="38"/>
    </row>
    <row r="57" spans="1:10" ht="12.75">
      <c r="A57" s="135"/>
      <c r="B57" s="15"/>
      <c r="C57" s="136" t="s">
        <v>32</v>
      </c>
      <c r="D57" s="37"/>
      <c r="E57" s="37">
        <v>244</v>
      </c>
      <c r="F57" s="37">
        <v>244</v>
      </c>
      <c r="G57" s="37"/>
      <c r="H57" s="37"/>
      <c r="I57" s="37"/>
      <c r="J57" s="38"/>
    </row>
    <row r="58" spans="1:10" ht="15">
      <c r="A58" s="156">
        <f>SUM(D16,D24,D30,D7)</f>
        <v>2202187.29</v>
      </c>
      <c r="B58" s="156"/>
      <c r="C58" s="156"/>
      <c r="D58" s="156"/>
      <c r="E58" s="48">
        <f aca="true" t="shared" si="7" ref="E58:J58">SUM(E30,E24,E16,E7)</f>
        <v>2202187.29</v>
      </c>
      <c r="F58" s="48">
        <f t="shared" si="7"/>
        <v>2202187.29</v>
      </c>
      <c r="G58" s="48">
        <f t="shared" si="7"/>
        <v>61613</v>
      </c>
      <c r="H58" s="48">
        <f t="shared" si="7"/>
        <v>11270.34</v>
      </c>
      <c r="I58" s="48">
        <f t="shared" si="7"/>
        <v>1938400</v>
      </c>
      <c r="J58" s="48">
        <f t="shared" si="7"/>
        <v>0</v>
      </c>
    </row>
    <row r="59" ht="12.75">
      <c r="A59" s="49"/>
    </row>
    <row r="60" ht="12.75">
      <c r="A60" s="21" t="s">
        <v>103</v>
      </c>
    </row>
  </sheetData>
  <sheetProtection/>
  <mergeCells count="11">
    <mergeCell ref="J4:J5"/>
    <mergeCell ref="A58:D58"/>
    <mergeCell ref="A1:J1"/>
    <mergeCell ref="A3:A5"/>
    <mergeCell ref="B3:B5"/>
    <mergeCell ref="C3:C5"/>
    <mergeCell ref="D3:D5"/>
    <mergeCell ref="E3:E5"/>
    <mergeCell ref="F3:J3"/>
    <mergeCell ref="F4:F5"/>
    <mergeCell ref="G4:I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Roman,Normalny"&amp;12&amp;A&amp;RZałącznik Nr 4 do Uchwały Rady Gminy Sorkwity 
 nr XXI/160/2012  z dnia 28 czerwca 2012r.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4" customWidth="1"/>
    <col min="2" max="2" width="44.875" style="4" customWidth="1"/>
    <col min="3" max="3" width="16.125" style="4" customWidth="1"/>
    <col min="4" max="4" width="29.875" style="4" customWidth="1"/>
    <col min="5" max="16384" width="9.125" style="4" customWidth="1"/>
  </cols>
  <sheetData>
    <row r="1" spans="1:4" ht="15" customHeight="1">
      <c r="A1" s="160"/>
      <c r="B1" s="160"/>
      <c r="C1" s="160"/>
      <c r="D1" s="160"/>
    </row>
    <row r="2" spans="1:4" ht="15" customHeight="1">
      <c r="A2" s="161" t="s">
        <v>195</v>
      </c>
      <c r="B2" s="161"/>
      <c r="C2" s="161"/>
      <c r="D2" s="161"/>
    </row>
    <row r="4" ht="13.5" thickBot="1">
      <c r="D4" s="51" t="s">
        <v>23</v>
      </c>
    </row>
    <row r="5" spans="1:4" ht="13.5" thickBot="1">
      <c r="A5" s="52" t="s">
        <v>104</v>
      </c>
      <c r="B5" s="52" t="s">
        <v>3</v>
      </c>
      <c r="C5" s="52" t="s">
        <v>105</v>
      </c>
      <c r="D5" s="134"/>
    </row>
    <row r="6" spans="1:4" ht="12.75">
      <c r="A6" s="53"/>
      <c r="B6" s="53"/>
      <c r="C6" s="53" t="s">
        <v>2</v>
      </c>
      <c r="D6" s="52" t="s">
        <v>106</v>
      </c>
    </row>
    <row r="7" spans="1:4" ht="13.5" thickBot="1">
      <c r="A7" s="53"/>
      <c r="B7" s="53"/>
      <c r="C7" s="53"/>
      <c r="D7" s="54" t="s">
        <v>95</v>
      </c>
    </row>
    <row r="8" spans="1:4" ht="9" customHeight="1" thickBot="1">
      <c r="A8" s="55">
        <v>1</v>
      </c>
      <c r="B8" s="55">
        <v>2</v>
      </c>
      <c r="C8" s="55">
        <v>3</v>
      </c>
      <c r="D8" s="55">
        <v>5</v>
      </c>
    </row>
    <row r="9" spans="1:4" ht="19.5" customHeight="1">
      <c r="A9" s="56" t="s">
        <v>54</v>
      </c>
      <c r="B9" s="57" t="s">
        <v>107</v>
      </c>
      <c r="C9" s="58"/>
      <c r="D9" s="59">
        <v>15136934.42</v>
      </c>
    </row>
    <row r="10" spans="1:4" ht="19.5" customHeight="1">
      <c r="A10" s="60" t="s">
        <v>56</v>
      </c>
      <c r="B10" s="61" t="s">
        <v>47</v>
      </c>
      <c r="C10" s="62"/>
      <c r="D10" s="63">
        <v>14936973.03</v>
      </c>
    </row>
    <row r="11" spans="1:4" ht="19.5" customHeight="1">
      <c r="A11" s="60"/>
      <c r="B11" s="61" t="s">
        <v>108</v>
      </c>
      <c r="C11" s="62"/>
      <c r="D11" s="63">
        <v>199961.39</v>
      </c>
    </row>
    <row r="12" spans="1:4" ht="19.5" customHeight="1" thickBot="1">
      <c r="A12" s="64"/>
      <c r="B12" s="65" t="s">
        <v>109</v>
      </c>
      <c r="C12" s="66"/>
      <c r="D12" s="67"/>
    </row>
    <row r="13" spans="1:4" ht="19.5" customHeight="1" thickBot="1">
      <c r="A13" s="52" t="s">
        <v>110</v>
      </c>
      <c r="B13" s="68" t="s">
        <v>111</v>
      </c>
      <c r="C13" s="69"/>
      <c r="D13" s="70">
        <v>-199961.39</v>
      </c>
    </row>
    <row r="14" spans="1:4" ht="19.5" customHeight="1" thickBot="1">
      <c r="A14" s="159" t="s">
        <v>112</v>
      </c>
      <c r="B14" s="159"/>
      <c r="C14" s="55"/>
      <c r="D14" s="71">
        <f>SUM(D15:D23)</f>
        <v>895038.61</v>
      </c>
    </row>
    <row r="15" spans="1:4" ht="19.5" customHeight="1">
      <c r="A15" s="72" t="s">
        <v>54</v>
      </c>
      <c r="B15" s="73" t="s">
        <v>113</v>
      </c>
      <c r="C15" s="72" t="s">
        <v>114</v>
      </c>
      <c r="D15" s="74">
        <v>800000</v>
      </c>
    </row>
    <row r="16" spans="1:4" ht="19.5" customHeight="1">
      <c r="A16" s="60" t="s">
        <v>56</v>
      </c>
      <c r="B16" s="61" t="s">
        <v>115</v>
      </c>
      <c r="C16" s="60" t="s">
        <v>114</v>
      </c>
      <c r="D16" s="63"/>
    </row>
    <row r="17" spans="1:4" ht="49.5" customHeight="1">
      <c r="A17" s="60" t="s">
        <v>57</v>
      </c>
      <c r="B17" s="75" t="s">
        <v>116</v>
      </c>
      <c r="C17" s="60" t="s">
        <v>117</v>
      </c>
      <c r="D17" s="63">
        <v>95038.61</v>
      </c>
    </row>
    <row r="18" spans="1:4" ht="19.5" customHeight="1">
      <c r="A18" s="60" t="s">
        <v>58</v>
      </c>
      <c r="B18" s="61" t="s">
        <v>118</v>
      </c>
      <c r="C18" s="60" t="s">
        <v>119</v>
      </c>
      <c r="D18" s="63" t="s">
        <v>42</v>
      </c>
    </row>
    <row r="19" spans="1:4" ht="19.5" customHeight="1">
      <c r="A19" s="60" t="s">
        <v>60</v>
      </c>
      <c r="B19" s="61" t="s">
        <v>120</v>
      </c>
      <c r="C19" s="60" t="s">
        <v>121</v>
      </c>
      <c r="D19" s="63"/>
    </row>
    <row r="20" spans="1:4" ht="19.5" customHeight="1">
      <c r="A20" s="60" t="s">
        <v>122</v>
      </c>
      <c r="B20" s="61" t="s">
        <v>123</v>
      </c>
      <c r="C20" s="60" t="s">
        <v>124</v>
      </c>
      <c r="D20" s="63"/>
    </row>
    <row r="21" spans="1:4" ht="19.5" customHeight="1">
      <c r="A21" s="60" t="s">
        <v>62</v>
      </c>
      <c r="B21" s="61" t="s">
        <v>125</v>
      </c>
      <c r="C21" s="60" t="s">
        <v>126</v>
      </c>
      <c r="D21" s="63"/>
    </row>
    <row r="22" spans="1:4" ht="19.5" customHeight="1">
      <c r="A22" s="60" t="s">
        <v>65</v>
      </c>
      <c r="B22" s="61" t="s">
        <v>127</v>
      </c>
      <c r="C22" s="60" t="s">
        <v>128</v>
      </c>
      <c r="D22" s="63"/>
    </row>
    <row r="23" spans="1:4" ht="19.5" customHeight="1" thickBot="1">
      <c r="A23" s="56" t="s">
        <v>67</v>
      </c>
      <c r="B23" s="57" t="s">
        <v>129</v>
      </c>
      <c r="C23" s="56" t="s">
        <v>130</v>
      </c>
      <c r="D23" s="59"/>
    </row>
    <row r="24" spans="1:4" ht="19.5" customHeight="1" thickBot="1">
      <c r="A24" s="159" t="s">
        <v>131</v>
      </c>
      <c r="B24" s="159"/>
      <c r="C24" s="55"/>
      <c r="D24" s="76">
        <f>SUM(D25:D32)</f>
        <v>1095000</v>
      </c>
    </row>
    <row r="25" spans="1:4" ht="19.5" customHeight="1">
      <c r="A25" s="77" t="s">
        <v>54</v>
      </c>
      <c r="B25" s="78" t="s">
        <v>132</v>
      </c>
      <c r="C25" s="77" t="s">
        <v>133</v>
      </c>
      <c r="D25" s="79">
        <v>1095000</v>
      </c>
    </row>
    <row r="26" spans="1:4" ht="19.5" customHeight="1">
      <c r="A26" s="60" t="s">
        <v>56</v>
      </c>
      <c r="B26" s="61" t="s">
        <v>134</v>
      </c>
      <c r="C26" s="60" t="s">
        <v>133</v>
      </c>
      <c r="D26" s="63"/>
    </row>
    <row r="27" spans="1:4" ht="49.5" customHeight="1">
      <c r="A27" s="60" t="s">
        <v>57</v>
      </c>
      <c r="B27" s="75" t="s">
        <v>135</v>
      </c>
      <c r="C27" s="60" t="s">
        <v>136</v>
      </c>
      <c r="D27" s="63"/>
    </row>
    <row r="28" spans="1:4" ht="19.5" customHeight="1">
      <c r="A28" s="60" t="s">
        <v>58</v>
      </c>
      <c r="B28" s="61" t="s">
        <v>137</v>
      </c>
      <c r="C28" s="60" t="s">
        <v>138</v>
      </c>
      <c r="D28" s="63"/>
    </row>
    <row r="29" spans="1:4" ht="19.5" customHeight="1">
      <c r="A29" s="60" t="s">
        <v>60</v>
      </c>
      <c r="B29" s="61" t="s">
        <v>139</v>
      </c>
      <c r="C29" s="60" t="s">
        <v>140</v>
      </c>
      <c r="D29" s="63"/>
    </row>
    <row r="30" spans="1:4" ht="19.5" customHeight="1">
      <c r="A30" s="60" t="s">
        <v>122</v>
      </c>
      <c r="B30" s="61" t="s">
        <v>141</v>
      </c>
      <c r="C30" s="60" t="s">
        <v>142</v>
      </c>
      <c r="D30" s="63"/>
    </row>
    <row r="31" spans="1:4" ht="19.5" customHeight="1">
      <c r="A31" s="60" t="s">
        <v>62</v>
      </c>
      <c r="B31" s="80" t="s">
        <v>143</v>
      </c>
      <c r="C31" s="81" t="s">
        <v>144</v>
      </c>
      <c r="D31" s="82"/>
    </row>
    <row r="32" spans="1:4" ht="19.5" customHeight="1" thickBot="1">
      <c r="A32" s="83" t="s">
        <v>65</v>
      </c>
      <c r="B32" s="84" t="s">
        <v>145</v>
      </c>
      <c r="C32" s="83" t="s">
        <v>146</v>
      </c>
      <c r="D32" s="84"/>
    </row>
    <row r="33" spans="1:4" ht="19.5" customHeight="1">
      <c r="A33" s="85"/>
      <c r="B33" s="8"/>
      <c r="C33" s="8"/>
      <c r="D33" s="8"/>
    </row>
    <row r="34" ht="12.75">
      <c r="A34" s="5"/>
    </row>
    <row r="35" spans="1:2" ht="14.25">
      <c r="A35" s="5" t="s">
        <v>147</v>
      </c>
      <c r="B35" s="4" t="s">
        <v>148</v>
      </c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</sheetData>
  <sheetProtection/>
  <mergeCells count="4">
    <mergeCell ref="A24:B24"/>
    <mergeCell ref="A1:D1"/>
    <mergeCell ref="A2:D2"/>
    <mergeCell ref="A14:B1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 r:id="rId1"/>
  <headerFooter alignWithMargins="0">
    <oddHeader>&amp;RZałącznik nr 5
do uchwały Rady Gminy 
nr XXI/160/2012
z dnia 28 czerwca 2012r.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146" t="s">
        <v>198</v>
      </c>
      <c r="B1" s="146"/>
      <c r="C1" s="146"/>
      <c r="D1" s="146"/>
      <c r="E1" s="146"/>
      <c r="F1" s="146"/>
    </row>
    <row r="2" spans="5:6" ht="19.5" customHeight="1">
      <c r="E2" s="86"/>
      <c r="F2" s="86"/>
    </row>
    <row r="3" spans="5:8" ht="19.5" customHeight="1">
      <c r="E3" s="4"/>
      <c r="H3" s="22" t="s">
        <v>23</v>
      </c>
    </row>
    <row r="4" spans="1:8" ht="18.75" customHeight="1">
      <c r="A4" s="157" t="s">
        <v>43</v>
      </c>
      <c r="B4" s="157" t="s">
        <v>0</v>
      </c>
      <c r="C4" s="157" t="s">
        <v>1</v>
      </c>
      <c r="D4" s="157" t="s">
        <v>24</v>
      </c>
      <c r="E4" s="157" t="s">
        <v>149</v>
      </c>
      <c r="F4" s="157" t="s">
        <v>150</v>
      </c>
      <c r="G4" s="157"/>
      <c r="H4" s="157"/>
    </row>
    <row r="5" spans="1:8" ht="18.75" customHeight="1">
      <c r="A5" s="157"/>
      <c r="B5" s="157"/>
      <c r="C5" s="157"/>
      <c r="D5" s="157"/>
      <c r="E5" s="157"/>
      <c r="F5" s="23" t="s">
        <v>151</v>
      </c>
      <c r="G5" s="23" t="s">
        <v>152</v>
      </c>
      <c r="H5" s="23" t="s">
        <v>153</v>
      </c>
    </row>
    <row r="6" spans="1:8" s="87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</row>
    <row r="7" spans="1:8" ht="21" customHeight="1">
      <c r="A7" s="162" t="s">
        <v>42</v>
      </c>
      <c r="B7" s="162"/>
      <c r="C7" s="162"/>
      <c r="D7" s="162"/>
      <c r="E7" s="162"/>
      <c r="F7" s="162"/>
      <c r="G7" s="162"/>
      <c r="H7" s="162"/>
    </row>
    <row r="8" spans="1:8" ht="19.5" customHeight="1">
      <c r="A8" s="108" t="s">
        <v>54</v>
      </c>
      <c r="B8" s="89">
        <v>700</v>
      </c>
      <c r="C8" s="89">
        <v>70004</v>
      </c>
      <c r="D8" s="89">
        <v>2650</v>
      </c>
      <c r="E8" s="107" t="s">
        <v>216</v>
      </c>
      <c r="F8" s="90">
        <v>110087</v>
      </c>
      <c r="G8" s="90"/>
      <c r="H8" s="90"/>
    </row>
    <row r="9" spans="1:8" ht="19.5" customHeight="1">
      <c r="A9" s="108" t="s">
        <v>56</v>
      </c>
      <c r="B9" s="89">
        <v>700</v>
      </c>
      <c r="C9" s="89">
        <v>70004</v>
      </c>
      <c r="D9" s="89">
        <v>2650</v>
      </c>
      <c r="E9" s="107" t="s">
        <v>215</v>
      </c>
      <c r="F9" s="116">
        <v>36900</v>
      </c>
      <c r="G9" s="90"/>
      <c r="H9" s="90"/>
    </row>
    <row r="10" spans="1:8" ht="38.25">
      <c r="A10" s="108" t="s">
        <v>57</v>
      </c>
      <c r="B10" s="89">
        <v>700</v>
      </c>
      <c r="C10" s="89">
        <v>70004</v>
      </c>
      <c r="D10" s="89">
        <v>2650</v>
      </c>
      <c r="E10" s="107" t="s">
        <v>214</v>
      </c>
      <c r="F10" s="90">
        <v>39736</v>
      </c>
      <c r="G10" s="90"/>
      <c r="H10" s="90"/>
    </row>
    <row r="11" spans="1:8" ht="19.5" customHeight="1">
      <c r="A11" s="108" t="s">
        <v>58</v>
      </c>
      <c r="B11" s="89">
        <v>700</v>
      </c>
      <c r="C11" s="89">
        <v>70004</v>
      </c>
      <c r="D11" s="89">
        <v>2650</v>
      </c>
      <c r="E11" s="107" t="s">
        <v>170</v>
      </c>
      <c r="F11" s="90">
        <v>2250</v>
      </c>
      <c r="G11" s="90"/>
      <c r="H11" s="90"/>
    </row>
    <row r="12" spans="1:8" ht="19.5" customHeight="1">
      <c r="A12" s="108" t="s">
        <v>60</v>
      </c>
      <c r="B12" s="89">
        <v>700</v>
      </c>
      <c r="C12" s="89">
        <v>70004</v>
      </c>
      <c r="D12" s="89">
        <v>2650</v>
      </c>
      <c r="E12" s="107" t="s">
        <v>213</v>
      </c>
      <c r="F12" s="90">
        <v>31027</v>
      </c>
      <c r="G12" s="90"/>
      <c r="H12" s="90"/>
    </row>
    <row r="13" spans="1:8" ht="19.5" customHeight="1">
      <c r="A13" s="108" t="s">
        <v>122</v>
      </c>
      <c r="B13" s="89">
        <v>921</v>
      </c>
      <c r="C13" s="89">
        <v>92109</v>
      </c>
      <c r="D13" s="89">
        <v>2480</v>
      </c>
      <c r="E13" s="50" t="s">
        <v>171</v>
      </c>
      <c r="F13" s="91"/>
      <c r="G13" s="90">
        <v>130000</v>
      </c>
      <c r="H13" s="90"/>
    </row>
    <row r="14" spans="1:8" ht="19.5" customHeight="1">
      <c r="A14" s="108" t="s">
        <v>62</v>
      </c>
      <c r="B14" s="89">
        <v>921</v>
      </c>
      <c r="C14" s="89">
        <v>92116</v>
      </c>
      <c r="D14" s="89">
        <v>2480</v>
      </c>
      <c r="E14" s="92" t="s">
        <v>154</v>
      </c>
      <c r="F14" s="91"/>
      <c r="G14" s="90">
        <v>100000</v>
      </c>
      <c r="H14" s="90"/>
    </row>
    <row r="15" spans="1:8" ht="127.5">
      <c r="A15" s="108" t="s">
        <v>65</v>
      </c>
      <c r="B15" s="93">
        <v>926</v>
      </c>
      <c r="C15" s="93">
        <v>92605</v>
      </c>
      <c r="D15" s="93">
        <v>2830</v>
      </c>
      <c r="E15" s="94" t="s">
        <v>155</v>
      </c>
      <c r="F15" s="95"/>
      <c r="G15" s="90"/>
      <c r="H15" s="90">
        <v>20000</v>
      </c>
    </row>
    <row r="16" spans="1:8" ht="127.5">
      <c r="A16" s="108" t="s">
        <v>67</v>
      </c>
      <c r="B16" s="93">
        <v>926</v>
      </c>
      <c r="C16" s="93">
        <v>92605</v>
      </c>
      <c r="D16" s="93">
        <v>2480</v>
      </c>
      <c r="E16" s="94" t="s">
        <v>155</v>
      </c>
      <c r="F16" s="95"/>
      <c r="G16" s="90">
        <v>5000</v>
      </c>
      <c r="H16" s="90"/>
    </row>
    <row r="17" spans="1:8" ht="12.75">
      <c r="A17" s="88"/>
      <c r="B17" s="88"/>
      <c r="C17" s="88"/>
      <c r="D17" s="88"/>
      <c r="E17" s="94" t="s">
        <v>156</v>
      </c>
      <c r="F17" s="95">
        <f>SUM(F8:F16)</f>
        <v>220000</v>
      </c>
      <c r="G17" s="95">
        <f>SUM(G8:G16)</f>
        <v>235000</v>
      </c>
      <c r="H17" s="95">
        <f>SUM(H8:H15)</f>
        <v>20000</v>
      </c>
    </row>
    <row r="18" spans="1:8" ht="21" customHeight="1">
      <c r="A18" s="163" t="s">
        <v>157</v>
      </c>
      <c r="B18" s="163"/>
      <c r="C18" s="163"/>
      <c r="D18" s="163"/>
      <c r="E18" s="163"/>
      <c r="F18" s="163"/>
      <c r="G18" s="163"/>
      <c r="H18" s="163"/>
    </row>
    <row r="19" spans="1:8" ht="21" customHeight="1">
      <c r="A19" s="110" t="s">
        <v>69</v>
      </c>
      <c r="B19" s="99">
        <v>801</v>
      </c>
      <c r="C19" s="100">
        <v>80101</v>
      </c>
      <c r="D19" s="100">
        <v>2540</v>
      </c>
      <c r="E19" s="50" t="s">
        <v>168</v>
      </c>
      <c r="F19" s="111"/>
      <c r="G19" s="112">
        <v>55000</v>
      </c>
      <c r="H19" s="111"/>
    </row>
    <row r="20" spans="1:8" ht="21" customHeight="1">
      <c r="A20" s="110" t="s">
        <v>71</v>
      </c>
      <c r="B20" s="99">
        <v>801</v>
      </c>
      <c r="C20" s="100">
        <v>80101</v>
      </c>
      <c r="D20" s="100">
        <v>2540</v>
      </c>
      <c r="E20" s="50" t="s">
        <v>169</v>
      </c>
      <c r="F20" s="111"/>
      <c r="G20" s="112">
        <v>64200</v>
      </c>
      <c r="H20" s="111"/>
    </row>
    <row r="21" spans="1:8" ht="19.5" customHeight="1">
      <c r="A21" s="109" t="s">
        <v>73</v>
      </c>
      <c r="B21" s="96">
        <v>801</v>
      </c>
      <c r="C21" s="97">
        <v>80104</v>
      </c>
      <c r="D21" s="97">
        <v>2540</v>
      </c>
      <c r="E21" s="92" t="s">
        <v>158</v>
      </c>
      <c r="F21" s="91"/>
      <c r="G21" s="95">
        <v>224640</v>
      </c>
      <c r="H21" s="95"/>
    </row>
    <row r="22" spans="1:8" ht="19.5" customHeight="1">
      <c r="A22" s="109" t="s">
        <v>75</v>
      </c>
      <c r="B22" s="96">
        <v>801</v>
      </c>
      <c r="C22" s="12">
        <v>80104</v>
      </c>
      <c r="D22" s="12">
        <v>2540</v>
      </c>
      <c r="E22" s="92" t="s">
        <v>159</v>
      </c>
      <c r="F22" s="91"/>
      <c r="G22" s="95">
        <v>195840</v>
      </c>
      <c r="H22" s="95"/>
    </row>
    <row r="23" spans="1:8" ht="19.5" customHeight="1">
      <c r="A23" s="109" t="s">
        <v>77</v>
      </c>
      <c r="B23" s="96">
        <v>801</v>
      </c>
      <c r="C23" s="12">
        <v>80104</v>
      </c>
      <c r="D23" s="12">
        <v>2540</v>
      </c>
      <c r="E23" s="92" t="s">
        <v>160</v>
      </c>
      <c r="F23" s="91"/>
      <c r="G23" s="95">
        <v>239040</v>
      </c>
      <c r="H23" s="95"/>
    </row>
    <row r="24" spans="1:8" ht="19.5" customHeight="1">
      <c r="A24" s="110" t="s">
        <v>166</v>
      </c>
      <c r="B24" s="99">
        <v>801</v>
      </c>
      <c r="C24" s="100">
        <v>80104</v>
      </c>
      <c r="D24" s="100">
        <v>2540</v>
      </c>
      <c r="E24" s="50" t="s">
        <v>165</v>
      </c>
      <c r="F24" s="91"/>
      <c r="G24" s="95">
        <v>151200</v>
      </c>
      <c r="H24" s="95"/>
    </row>
    <row r="25" spans="1:8" ht="19.5" customHeight="1">
      <c r="A25" s="110" t="s">
        <v>167</v>
      </c>
      <c r="B25" s="99">
        <v>801</v>
      </c>
      <c r="C25" s="100">
        <v>80104</v>
      </c>
      <c r="D25" s="100">
        <v>2540</v>
      </c>
      <c r="E25" s="50" t="s">
        <v>168</v>
      </c>
      <c r="F25" s="91"/>
      <c r="G25" s="95">
        <v>5760</v>
      </c>
      <c r="H25" s="95"/>
    </row>
    <row r="26" spans="1:8" ht="19.5" customHeight="1">
      <c r="A26" s="110" t="s">
        <v>209</v>
      </c>
      <c r="B26" s="99">
        <v>801</v>
      </c>
      <c r="C26" s="100">
        <v>80104</v>
      </c>
      <c r="D26" s="100">
        <v>2540</v>
      </c>
      <c r="E26" s="50" t="s">
        <v>169</v>
      </c>
      <c r="F26" s="91"/>
      <c r="G26" s="95">
        <v>2880</v>
      </c>
      <c r="H26" s="95"/>
    </row>
    <row r="27" spans="1:8" ht="63.75">
      <c r="A27" s="110" t="s">
        <v>210</v>
      </c>
      <c r="B27" s="99">
        <v>851</v>
      </c>
      <c r="C27" s="99">
        <v>85154</v>
      </c>
      <c r="D27" s="99">
        <v>2820</v>
      </c>
      <c r="E27" s="104" t="s">
        <v>161</v>
      </c>
      <c r="F27" s="101"/>
      <c r="G27" s="101"/>
      <c r="H27" s="101">
        <v>9000</v>
      </c>
    </row>
    <row r="28" spans="1:8" ht="51">
      <c r="A28" s="110" t="s">
        <v>211</v>
      </c>
      <c r="B28" s="99">
        <v>854</v>
      </c>
      <c r="C28" s="99">
        <v>85412</v>
      </c>
      <c r="D28" s="99">
        <v>2820</v>
      </c>
      <c r="E28" s="102" t="s">
        <v>162</v>
      </c>
      <c r="F28" s="95"/>
      <c r="G28" s="101"/>
      <c r="H28" s="101">
        <v>7000</v>
      </c>
    </row>
    <row r="29" spans="1:8" ht="12.75">
      <c r="A29" s="103"/>
      <c r="B29" s="98"/>
      <c r="C29" s="98"/>
      <c r="D29" s="98"/>
      <c r="E29" s="104" t="s">
        <v>156</v>
      </c>
      <c r="F29" s="105"/>
      <c r="G29" s="101">
        <f>SUM(G19:G28)</f>
        <v>938560</v>
      </c>
      <c r="H29" s="101">
        <f>SUM(H21:H28)</f>
        <v>16000</v>
      </c>
    </row>
    <row r="30" spans="1:8" ht="19.5" customHeight="1">
      <c r="A30" s="164" t="s">
        <v>163</v>
      </c>
      <c r="B30" s="164"/>
      <c r="C30" s="164"/>
      <c r="D30" s="164"/>
      <c r="E30" s="164"/>
      <c r="F30" s="91">
        <f>SUM(,F29,F17)</f>
        <v>220000</v>
      </c>
      <c r="G30" s="91">
        <f>SUM(,G29,G17)</f>
        <v>1173560</v>
      </c>
      <c r="H30" s="91">
        <f>SUM(,H29,H17)</f>
        <v>36000</v>
      </c>
    </row>
    <row r="33" ht="14.25">
      <c r="A33" s="106" t="s">
        <v>164</v>
      </c>
    </row>
  </sheetData>
  <sheetProtection/>
  <mergeCells count="10">
    <mergeCell ref="A7:H7"/>
    <mergeCell ref="A18:H18"/>
    <mergeCell ref="A30:E30"/>
    <mergeCell ref="A1:F1"/>
    <mergeCell ref="A4:A5"/>
    <mergeCell ref="B4:B5"/>
    <mergeCell ref="C4:C5"/>
    <mergeCell ref="D4:D5"/>
    <mergeCell ref="E4:E5"/>
    <mergeCell ref="F4:H4"/>
  </mergeCells>
  <printOptions horizontalCentered="1"/>
  <pageMargins left="0.39375" right="0.39375" top="1.6701388888888888" bottom="0.9840277777777777" header="0.5118055555555555" footer="0.5118055555555555"/>
  <pageSetup horizontalDpi="300" verticalDpi="300" orientation="landscape" paperSize="9" scale="95" r:id="rId1"/>
  <headerFooter alignWithMargins="0">
    <oddHeader>&amp;R&amp;9Załącznik nr 6
do uchwały Rady Gminy
nr XXI/160/2012
z dnia 28 czerwca 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2012-07-04T07:59:03Z</cp:lastPrinted>
  <dcterms:created xsi:type="dcterms:W3CDTF">2011-12-13T08:16:47Z</dcterms:created>
  <dcterms:modified xsi:type="dcterms:W3CDTF">2012-07-05T09:01:11Z</dcterms:modified>
  <cp:category/>
  <cp:version/>
  <cp:contentType/>
  <cp:contentStatus/>
</cp:coreProperties>
</file>