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3"/>
  </bookViews>
  <sheets>
    <sheet name="3" sheetId="1" r:id="rId1"/>
    <sheet name="3a" sheetId="2" r:id="rId2"/>
    <sheet name="4" sheetId="3" r:id="rId3"/>
    <sheet name="5" sheetId="4" r:id="rId4"/>
  </sheets>
  <definedNames/>
  <calcPr fullCalcOnLoad="1"/>
</workbook>
</file>

<file path=xl/sharedStrings.xml><?xml version="1.0" encoding="utf-8"?>
<sst xmlns="http://schemas.openxmlformats.org/spreadsheetml/2006/main" count="415" uniqueCount="236">
  <si>
    <t>Dział</t>
  </si>
  <si>
    <t>Rozdział</t>
  </si>
  <si>
    <t>§</t>
  </si>
  <si>
    <t>Treść</t>
  </si>
  <si>
    <t>600</t>
  </si>
  <si>
    <t>60016</t>
  </si>
  <si>
    <t>700</t>
  </si>
  <si>
    <t>70005</t>
  </si>
  <si>
    <t>750</t>
  </si>
  <si>
    <t>75023</t>
  </si>
  <si>
    <t>754</t>
  </si>
  <si>
    <t>75412</t>
  </si>
  <si>
    <t>801</t>
  </si>
  <si>
    <t>80101</t>
  </si>
  <si>
    <t>852</t>
  </si>
  <si>
    <t>85295</t>
  </si>
  <si>
    <t>900</t>
  </si>
  <si>
    <t>90001</t>
  </si>
  <si>
    <t>90019</t>
  </si>
  <si>
    <t>921</t>
  </si>
  <si>
    <t>92109</t>
  </si>
  <si>
    <t>w złotych</t>
  </si>
  <si>
    <t>§*</t>
  </si>
  <si>
    <t>w tym:</t>
  </si>
  <si>
    <t>z tego:</t>
  </si>
  <si>
    <t>6050</t>
  </si>
  <si>
    <t>6059</t>
  </si>
  <si>
    <t>6060</t>
  </si>
  <si>
    <t>90002</t>
  </si>
  <si>
    <t>90015</t>
  </si>
  <si>
    <t>90095</t>
  </si>
  <si>
    <t>926</t>
  </si>
  <si>
    <t>92605</t>
  </si>
  <si>
    <t xml:space="preserve">  </t>
  </si>
  <si>
    <t>Lp.</t>
  </si>
  <si>
    <t>Rozdz.</t>
  </si>
  <si>
    <t>§**</t>
  </si>
  <si>
    <t>Nazwa zadania inwestycyjnego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</si>
  <si>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</si>
  <si>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</si>
  <si>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</si>
  <si>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</si>
  <si>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</si>
  <si>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</si>
  <si>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</si>
  <si>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</si>
  <si>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Modernizacja Ul.szkolna (wewnątrz osiedla)w Sorkwitach</t>
  </si>
  <si>
    <t>2.</t>
  </si>
  <si>
    <t>3.</t>
  </si>
  <si>
    <t>4.</t>
  </si>
  <si>
    <t>Modernizacja ul.Bocznej w Rybnie</t>
  </si>
  <si>
    <t>5.</t>
  </si>
  <si>
    <t>Budowa sali gimnastycznej przy Zespole Szkół Zyndaki 2</t>
  </si>
  <si>
    <t>7.</t>
  </si>
  <si>
    <t xml:space="preserve">6059 </t>
  </si>
  <si>
    <t>Budowa kanalizacji sanitarnej w miejscowości  Pustniki</t>
  </si>
  <si>
    <t>8.</t>
  </si>
  <si>
    <t>Udział w budowie Zakładu Unieszkodliwiania Odpadów w Olsztynie</t>
  </si>
  <si>
    <t>9.</t>
  </si>
  <si>
    <t>zakup pojemników do segregacji odpadów</t>
  </si>
  <si>
    <t>10.</t>
  </si>
  <si>
    <t>Wodociąg Surmówka Szelągówka (2 lata)</t>
  </si>
  <si>
    <t>11.</t>
  </si>
  <si>
    <t xml:space="preserve">Wodociąg Borowski Las </t>
  </si>
  <si>
    <t>12.</t>
  </si>
  <si>
    <t xml:space="preserve">Wymiana sieci wodociągowej w Sorkwitach </t>
  </si>
  <si>
    <t>13.</t>
  </si>
  <si>
    <t>Wodociąg Stama -Młynik</t>
  </si>
  <si>
    <t>14.</t>
  </si>
  <si>
    <t>Budowa przyłącza wodociągowego Warpuny-Burszewo</t>
  </si>
  <si>
    <t>Budowa przyłącza wodociągowego Gizewo</t>
  </si>
  <si>
    <t xml:space="preserve">Budowa kanalizacji sanitarnej w miejscowości  Borowe </t>
  </si>
  <si>
    <t>Zakup urządzeń  do świetlicy wiejskiej w Choszczewie</t>
  </si>
  <si>
    <t>Zakup urządzeń  do świetlicy wiejskiej w Maradkach</t>
  </si>
  <si>
    <t>Zakup urządzeń na plac zabaw  w Rozogach</t>
  </si>
  <si>
    <t>Zakup urządzeń na plac zabaw  w miejscowości Surmówka</t>
  </si>
  <si>
    <t>Zakup urządzeń na plac zabaw  w Zyndakach</t>
  </si>
  <si>
    <t>Budowa świetlicy St.Gieląd</t>
  </si>
  <si>
    <t>Budowa świetlicy w Rybnie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</si>
  <si>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</si>
  <si>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</si>
  <si>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</si>
  <si>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</si>
  <si>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</si>
  <si>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</si>
  <si>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</si>
  <si>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2012 r.</t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</si>
  <si>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</si>
  <si>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</si>
  <si>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</si>
  <si>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</si>
  <si>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</si>
  <si>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</si>
  <si>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</si>
  <si>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</si>
  <si>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</si>
  <si>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</si>
  <si>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</si>
  <si>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</si>
  <si>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</si>
  <si>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</si>
  <si>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</si>
  <si>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</si>
  <si>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</si>
  <si>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</si>
  <si>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</si>
  <si>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</si>
  <si>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</si>
  <si>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</si>
  <si>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</si>
  <si>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</si>
  <si>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</si>
  <si>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</si>
  <si>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</si>
  <si>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</si>
  <si>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</si>
  <si>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</si>
  <si>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</si>
  <si>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</si>
  <si>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</si>
  <si>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</si>
  <si>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</si>
  <si>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</si>
  <si>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</si>
  <si>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</si>
  <si>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</si>
  <si>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</si>
  <si>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</si>
  <si>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</si>
  <si>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</si>
  <si>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</si>
  <si>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</si>
  <si>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Nazwa zadania/podmiotu</t>
  </si>
  <si>
    <t>kwota dotacji</t>
  </si>
  <si>
    <t>przedmiotowej</t>
  </si>
  <si>
    <t>podmiotowej</t>
  </si>
  <si>
    <t>celowej</t>
  </si>
  <si>
    <t xml:space="preserve">Biblioteki </t>
  </si>
  <si>
    <t>Rozwijanie kutury i sportu poprzez upowszechnianie wśród dzieci i młodzieży sportów masowych ,gier zespołowych , rozgrywki piłki nożnej , pomoc w szkoleniu  sportowym dzieci i młodzieży .Organizacja iprez sportowych: rozgrywki piłki nożnej, zakup sprzętu(piłki,buty,siatki na boiska,stroje,zakup nagród i dyplomów ubezpieczenie zawodników opłaty transportu,utrzymanie boisk sportowych(koszenie trawy,nawadnianie).</t>
  </si>
  <si>
    <t>Razem:</t>
  </si>
  <si>
    <t>B.Dotacje dla podmiotów niezaliczanych do sektora finansów publicznych</t>
  </si>
  <si>
    <t>Przedszkole w Sorkwitach</t>
  </si>
  <si>
    <t>Przedszkole w w Warpunach</t>
  </si>
  <si>
    <t>Przedszkole w Rozogach</t>
  </si>
  <si>
    <t>Wspieranie działań na rzecz osób, szczególnie dzieci i młodzieży szkolnej  zagrożonych wykluczeniem społecznym , poprzez organizację czasu wolnego i organizację imprez rekreacyjno-szkoleniowych</t>
  </si>
  <si>
    <t>Wspieranie działań edukacyjno-rekreacyjnych prowadzonych wsród dzieci i młodzieży , w zakresie organizacji zajęć i imprez rekreacyjno-edukacyjnych</t>
  </si>
  <si>
    <t>Ogółem A+B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</si>
  <si>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</si>
  <si>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 xml:space="preserve"> </t>
  </si>
  <si>
    <t>Przedszkole w Zyndakach</t>
  </si>
  <si>
    <t>15.</t>
  </si>
  <si>
    <t>16.</t>
  </si>
  <si>
    <t xml:space="preserve">Niepubliczna SP w Kozłowie </t>
  </si>
  <si>
    <t>Niepubliczna SP w Choszczewie</t>
  </si>
  <si>
    <t>Utrzymanie zimowe dróg 900 h x 82 zł</t>
  </si>
  <si>
    <t>Wywóz nieczystości stałych  SM-110 (  (1450szt x9,24zł=13 398zł),             KP-7 -     (40szt x262,75=10 510 zł)</t>
  </si>
  <si>
    <t>Wykaszanie terenów zielonych 30 h x 75 zł</t>
  </si>
  <si>
    <t>Gminny Ośrodek Kultury</t>
  </si>
  <si>
    <t>Remont chodników 120m2 x 142,98zł</t>
  </si>
  <si>
    <t xml:space="preserve">Remonty dróg 35.233 km x 2920 zł </t>
  </si>
  <si>
    <t>Ogrodzenie Boiska w Kozłowie</t>
  </si>
  <si>
    <t>Budowa i zagospodarowanie placu zabaw w Sorkwitach</t>
  </si>
  <si>
    <t>Budowa pomostu w Zyndakach</t>
  </si>
  <si>
    <t>Budowa Wiaty przystankowej w Borowskim Lesie</t>
  </si>
  <si>
    <t>FS</t>
  </si>
  <si>
    <t>Budowa wiaty w Burszewie</t>
  </si>
  <si>
    <t>Zakup kosiarek dla sołectwa Burszewo</t>
  </si>
  <si>
    <t>Zakup kosiarek dla sołectwa Warpuny</t>
  </si>
  <si>
    <t>Budowa linii ośwetlenia w msc.Stama</t>
  </si>
  <si>
    <t>FS 14.626</t>
  </si>
  <si>
    <t>Zagospodarowanie placu zabaw w msc.Stary Gieląd</t>
  </si>
  <si>
    <t>Budowa pomostu w msc.Stary Gieląd</t>
  </si>
  <si>
    <t>Zakup urządzeń  do świetlicy wiejskiej w Gizewie</t>
  </si>
  <si>
    <t>Zakup pieca CO do Zespołu Szkół Zyndaki 2</t>
  </si>
  <si>
    <t>Budowa świetlicy w Sorkwitach</t>
  </si>
  <si>
    <t>Budowa świetlicy w Szymanowie</t>
  </si>
  <si>
    <t>Modernizacja świetlicy w Maradkach</t>
  </si>
  <si>
    <t>Zakup nożyc hydraulicznych do OSP Rybno</t>
  </si>
  <si>
    <t>Zakup  2 pił łancuchowych  do OSP Rybno</t>
  </si>
  <si>
    <t>Zakup pilarki STHIL do cięcia stali i metalu  do OSP Rybno</t>
  </si>
  <si>
    <t>Zakup oprogramowania "Mienie"</t>
  </si>
  <si>
    <t>Zakup oprogramowania "Gospodarka odpadami"</t>
  </si>
  <si>
    <t xml:space="preserve">Zakup zestawu komputerowego </t>
  </si>
  <si>
    <t>Modernizacja Budynku Zespołu Szkół Zyndaki 2(stara część)</t>
  </si>
  <si>
    <t xml:space="preserve"> Przychody i rozchody budżetu w 2012 r.</t>
  </si>
  <si>
    <t>Zadania inwestycyjne (roczne i wieloletnie) przewidziane do realizacji w 2012 r.</t>
  </si>
  <si>
    <t>Zestawienie planowanych kwot dotacji udzielanych z budżetu jst, realizowanych przez podmioty należące i nienależące do sektora finansów publicznych w 2012 r.</t>
  </si>
  <si>
    <t>rok budżetowy 2012 (8+9+10+11)</t>
  </si>
  <si>
    <t>Planowane wydatki inwestycyjne wieloletnie przewidziane do realizacji w 2012 -2020(zgodnie z zał.nr 3 WPF).</t>
  </si>
  <si>
    <t>Modernizacja świetlicy wiejskiej w Pustnikach</t>
  </si>
  <si>
    <t xml:space="preserve">Zakup pieca CO do Budynku Ośrodka Zdrowia w Rybnie </t>
  </si>
  <si>
    <t>Zakup pługa do odśnieżania dla miejsc.Jełmuń</t>
  </si>
  <si>
    <t>Dokumentacja zadania "Modernizacja istniejącej kotłowni - z wykorzystaniem odnawialnych źródeł enegii(biomasa) oraz termomodernizacja istniejących bydynków  Sorkwitach"</t>
  </si>
  <si>
    <t>Przebudowa drogi wewnetrznej gminnej w Warpunach</t>
  </si>
  <si>
    <t>Zakup zmywarki do Gimnazjum w Sorkwitach</t>
  </si>
  <si>
    <t>6057    6059</t>
  </si>
  <si>
    <t>Modernizacja istniejącej kotłowni - z wykorzystaniem odnawialnych źródeł enegii(biomasa) oraz termomodernizacja istniejących bydynków  Sorkwitach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</si>
  <si>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</si>
  <si>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</si>
  <si>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</si>
  <si>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</si>
  <si>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</si>
  <si>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</si>
  <si>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</si>
  <si>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</si>
  <si>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</si>
  <si>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</si>
  <si>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</si>
  <si>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</si>
  <si>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</si>
  <si>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</si>
  <si>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</si>
  <si>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</si>
  <si>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</si>
  <si>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</si>
  <si>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</si>
  <si>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</si>
  <si>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 xml:space="preserve">Regionalny Program Operacyjny Warmia i Mazury na lata 2007-2013 </t>
  </si>
  <si>
    <t>Priorytet:</t>
  </si>
  <si>
    <t xml:space="preserve">Oś Priorytetowa 6: Środowisko Przyrodnicze </t>
  </si>
  <si>
    <t>Działanie:</t>
  </si>
  <si>
    <t xml:space="preserve">Działanie 6.2: Ochrona środowiska przed zanieczyszczeniami i zniszczeniami </t>
  </si>
  <si>
    <t>Nazwa projektu:</t>
  </si>
  <si>
    <t xml:space="preserve">Modernizacja kotłowni olejowej polegającej na przebudowie istniejącej kotłowni na źródło ciepła opalane biomasą wraz z montażem instalacji solarnej, budowa osiedlowej sieci cieplnej oraz termomodernizacja obiektów użyteczności publicznej w Sorkwitach </t>
  </si>
  <si>
    <t>Razem wydatki:</t>
  </si>
  <si>
    <t>z tego: 2012 r.</t>
  </si>
  <si>
    <t>2013 r.</t>
  </si>
  <si>
    <t>1.2</t>
  </si>
  <si>
    <t xml:space="preserve">Wydatki bieżące razem 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</si>
  <si>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</si>
  <si>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</si>
  <si>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</si>
  <si>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2012 do wykorzystania fakultatywnego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</si>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</sst>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3" fillId="2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0" fontId="20" fillId="20" borderId="14" xfId="0" applyFont="1" applyFill="1" applyBorder="1" applyAlignment="1">
      <alignment vertical="center"/>
    </xf>
    <xf numFmtId="0" fontId="1" fillId="20" borderId="14" xfId="0" applyFont="1" applyFill="1" applyBorder="1" applyAlignment="1">
      <alignment horizontal="center" vertical="center"/>
    </xf>
    <xf numFmtId="4" fontId="1" fillId="20" borderId="14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 wrapText="1"/>
    </xf>
    <xf numFmtId="0" fontId="0" fillId="0" borderId="25" xfId="0" applyFont="1" applyBorder="1" applyAlignment="1">
      <alignment/>
    </xf>
    <xf numFmtId="49" fontId="0" fillId="0" borderId="12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9" fontId="0" fillId="0" borderId="11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0" fillId="0" borderId="13" xfId="0" applyNumberFormat="1" applyFill="1" applyBorder="1" applyAlignment="1">
      <alignment/>
    </xf>
    <xf numFmtId="0" fontId="23" fillId="0" borderId="26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wrapText="1"/>
    </xf>
    <xf numFmtId="49" fontId="0" fillId="0" borderId="27" xfId="0" applyNumberFormat="1" applyBorder="1" applyAlignment="1">
      <alignment vertical="center"/>
    </xf>
    <xf numFmtId="49" fontId="0" fillId="0" borderId="27" xfId="0" applyNumberFormat="1" applyBorder="1" applyAlignment="1">
      <alignment vertical="center" wrapText="1"/>
    </xf>
    <xf numFmtId="4" fontId="0" fillId="0" borderId="27" xfId="0" applyNumberFormat="1" applyFont="1" applyBorder="1" applyAlignment="1">
      <alignment wrapText="1"/>
    </xf>
    <xf numFmtId="4" fontId="0" fillId="0" borderId="27" xfId="0" applyNumberFormat="1" applyBorder="1" applyAlignment="1">
      <alignment/>
    </xf>
    <xf numFmtId="4" fontId="0" fillId="0" borderId="27" xfId="0" applyNumberFormat="1" applyBorder="1" applyAlignment="1">
      <alignment wrapText="1"/>
    </xf>
    <xf numFmtId="49" fontId="0" fillId="0" borderId="23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wrapText="1"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wrapText="1"/>
    </xf>
    <xf numFmtId="0" fontId="20" fillId="20" borderId="17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86" applyFont="1">
      <alignment/>
      <protection/>
    </xf>
    <xf numFmtId="0" fontId="29" fillId="20" borderId="13" xfId="86" applyFont="1" applyFill="1" applyBorder="1" applyAlignment="1">
      <alignment horizontal="center" vertical="center" wrapText="1"/>
      <protection/>
    </xf>
    <xf numFmtId="0" fontId="29" fillId="20" borderId="30" xfId="86" applyFont="1" applyFill="1" applyBorder="1" applyAlignment="1">
      <alignment horizontal="center" vertical="center" wrapText="1"/>
      <protection/>
    </xf>
    <xf numFmtId="0" fontId="29" fillId="0" borderId="23" xfId="86" applyFont="1" applyBorder="1" applyAlignment="1">
      <alignment horizontal="center"/>
      <protection/>
    </xf>
    <xf numFmtId="0" fontId="29" fillId="0" borderId="23" xfId="86" applyFont="1" applyBorder="1" applyAlignment="1">
      <alignment wrapText="1"/>
      <protection/>
    </xf>
    <xf numFmtId="4" fontId="29" fillId="0" borderId="23" xfId="86" applyNumberFormat="1" applyFont="1" applyBorder="1">
      <alignment/>
      <protection/>
    </xf>
    <xf numFmtId="0" fontId="28" fillId="0" borderId="11" xfId="86" applyFont="1" applyBorder="1" applyAlignment="1">
      <alignment horizontal="center" vertical="center"/>
      <protection/>
    </xf>
    <xf numFmtId="0" fontId="28" fillId="0" borderId="11" xfId="86" applyFont="1" applyBorder="1">
      <alignment/>
      <protection/>
    </xf>
    <xf numFmtId="0" fontId="28" fillId="0" borderId="11" xfId="86" applyFont="1" applyBorder="1" applyAlignment="1">
      <alignment horizontal="left"/>
      <protection/>
    </xf>
    <xf numFmtId="4" fontId="28" fillId="0" borderId="11" xfId="86" applyNumberFormat="1" applyFont="1" applyBorder="1">
      <alignment/>
      <protection/>
    </xf>
    <xf numFmtId="2" fontId="28" fillId="0" borderId="11" xfId="86" applyNumberFormat="1" applyFont="1" applyBorder="1">
      <alignment/>
      <protection/>
    </xf>
    <xf numFmtId="0" fontId="28" fillId="0" borderId="24" xfId="0" applyFont="1" applyBorder="1" applyAlignment="1">
      <alignment vertical="center"/>
    </xf>
    <xf numFmtId="0" fontId="28" fillId="0" borderId="31" xfId="86" applyFont="1" applyBorder="1">
      <alignment/>
      <protection/>
    </xf>
    <xf numFmtId="0" fontId="28" fillId="0" borderId="32" xfId="86" applyFont="1" applyBorder="1" applyAlignment="1">
      <alignment horizontal="center"/>
      <protection/>
    </xf>
    <xf numFmtId="0" fontId="28" fillId="0" borderId="33" xfId="86" applyFont="1" applyBorder="1" applyAlignment="1">
      <alignment horizontal="center"/>
      <protection/>
    </xf>
    <xf numFmtId="4" fontId="28" fillId="0" borderId="28" xfId="86" applyNumberFormat="1" applyFont="1" applyBorder="1">
      <alignment/>
      <protection/>
    </xf>
    <xf numFmtId="0" fontId="28" fillId="0" borderId="28" xfId="86" applyFont="1" applyBorder="1" applyAlignment="1">
      <alignment horizontal="center"/>
      <protection/>
    </xf>
    <xf numFmtId="0" fontId="29" fillId="0" borderId="12" xfId="0" applyFont="1" applyBorder="1" applyAlignment="1">
      <alignment vertical="center"/>
    </xf>
    <xf numFmtId="0" fontId="29" fillId="0" borderId="31" xfId="86" applyFont="1" applyBorder="1" applyAlignment="1">
      <alignment wrapText="1"/>
      <protection/>
    </xf>
    <xf numFmtId="4" fontId="29" fillId="0" borderId="11" xfId="86" applyNumberFormat="1" applyFont="1" applyBorder="1">
      <alignment/>
      <protection/>
    </xf>
    <xf numFmtId="0" fontId="29" fillId="0" borderId="0" xfId="86" applyFont="1" applyBorder="1" applyAlignment="1">
      <alignment horizontal="center"/>
      <protection/>
    </xf>
    <xf numFmtId="0" fontId="29" fillId="0" borderId="0" xfId="86" applyFont="1" applyBorder="1">
      <alignment/>
      <protection/>
    </xf>
    <xf numFmtId="0" fontId="28" fillId="0" borderId="13" xfId="86" applyFont="1" applyBorder="1" applyAlignment="1">
      <alignment horizontal="center" vertical="center"/>
      <protection/>
    </xf>
    <xf numFmtId="0" fontId="28" fillId="0" borderId="30" xfId="86" applyFont="1" applyBorder="1" applyAlignment="1">
      <alignment horizontal="center" vertical="center"/>
      <protection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34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25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center" vertical="center" wrapText="1"/>
    </xf>
    <xf numFmtId="0" fontId="20" fillId="20" borderId="35" xfId="0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center" vertical="center" wrapText="1"/>
    </xf>
    <xf numFmtId="0" fontId="29" fillId="0" borderId="0" xfId="86" applyFont="1" applyBorder="1" applyAlignment="1">
      <alignment horizontal="center" wrapText="1"/>
      <protection/>
    </xf>
    <xf numFmtId="0" fontId="29" fillId="20" borderId="13" xfId="86" applyFont="1" applyFill="1" applyBorder="1" applyAlignment="1">
      <alignment horizontal="center" vertical="center"/>
      <protection/>
    </xf>
    <xf numFmtId="0" fontId="29" fillId="20" borderId="13" xfId="86" applyFont="1" applyFill="1" applyBorder="1" applyAlignment="1">
      <alignment horizontal="center" vertical="center" wrapText="1"/>
      <protection/>
    </xf>
    <xf numFmtId="0" fontId="29" fillId="0" borderId="23" xfId="86" applyFont="1" applyBorder="1" applyAlignment="1">
      <alignment horizontal="center"/>
      <protection/>
    </xf>
    <xf numFmtId="0" fontId="28" fillId="0" borderId="11" xfId="86" applyFont="1" applyBorder="1" applyAlignment="1">
      <alignment horizontal="center" vertical="center"/>
      <protection/>
    </xf>
    <xf numFmtId="0" fontId="28" fillId="0" borderId="11" xfId="86" applyFont="1" applyBorder="1" applyAlignment="1">
      <alignment horizontal="left" wrapText="1"/>
      <protection/>
    </xf>
    <xf numFmtId="0" fontId="28" fillId="0" borderId="11" xfId="86" applyFont="1" applyBorder="1" applyAlignment="1">
      <alignment horizontal="left"/>
      <protection/>
    </xf>
    <xf numFmtId="0" fontId="28" fillId="0" borderId="11" xfId="86" applyFont="1" applyBorder="1" applyAlignment="1">
      <alignment horizontal="center"/>
      <protection/>
    </xf>
    <xf numFmtId="4" fontId="28" fillId="0" borderId="11" xfId="86" applyNumberFormat="1" applyFont="1" applyBorder="1" applyAlignment="1">
      <alignment horizontal="center"/>
      <protection/>
    </xf>
    <xf numFmtId="0" fontId="29" fillId="0" borderId="13" xfId="86" applyFont="1" applyBorder="1" applyAlignment="1">
      <alignment horizontal="center"/>
      <protection/>
    </xf>
    <xf numFmtId="0" fontId="28" fillId="0" borderId="0" xfId="86" applyFont="1" applyBorder="1" applyAlignment="1">
      <alignment horizontal="left"/>
      <protection/>
    </xf>
    <xf numFmtId="0" fontId="20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3" xfId="0" applyFont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</cellXfs>
  <cellStyles count="91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Normalny_zal_Szczecin" xfId="86"/>
    <cellStyle name="Obliczenia" xfId="87"/>
    <cellStyle name="Obliczenia 1" xfId="88"/>
    <cellStyle name="Followed Hyperlink" xfId="89"/>
    <cellStyle name="Percent" xfId="90"/>
    <cellStyle name="Suma" xfId="91"/>
    <cellStyle name="Suma 1" xfId="92"/>
    <cellStyle name="Tekst objaśnienia" xfId="93"/>
    <cellStyle name="Tekst objaśnienia 1" xfId="94"/>
    <cellStyle name="Tekst ostrzeżenia" xfId="95"/>
    <cellStyle name="Tekst ostrzeżenia 1" xfId="96"/>
    <cellStyle name="Tytuł" xfId="97"/>
    <cellStyle name="Tytuł 1" xfId="98"/>
    <cellStyle name="Uwaga" xfId="99"/>
    <cellStyle name="Uwaga 1" xfId="100"/>
    <cellStyle name="Currency" xfId="101"/>
    <cellStyle name="Currency [0]" xfId="102"/>
    <cellStyle name="Złe" xfId="103"/>
    <cellStyle name="Złe 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7">
      <selection activeCell="H15" sqref="H15"/>
    </sheetView>
  </sheetViews>
  <sheetFormatPr defaultColWidth="9.00390625" defaultRowHeight="12.75"/>
  <cols>
    <col min="1" max="1" width="5.625" style="3" customWidth="1"/>
    <col min="2" max="2" width="5.125" style="3" customWidth="1"/>
    <col min="3" max="3" width="6.25390625" style="3" customWidth="1"/>
    <col min="4" max="4" width="5.875" style="3" customWidth="1"/>
    <col min="5" max="5" width="28.125" style="3" customWidth="1"/>
    <col min="6" max="6" width="14.125" style="3" customWidth="1"/>
    <col min="7" max="7" width="12.75390625" style="3" customWidth="1"/>
    <col min="8" max="8" width="11.75390625" style="3" customWidth="1"/>
    <col min="9" max="10" width="10.125" style="3" customWidth="1"/>
    <col min="11" max="11" width="12.625" style="3" customWidth="1"/>
    <col min="12" max="12" width="16.75390625" style="3" customWidth="1"/>
    <col min="13" max="13" width="9.125" style="7" customWidth="1"/>
    <col min="14" max="16384" width="9.125" style="3" customWidth="1"/>
  </cols>
  <sheetData>
    <row r="1" spans="1:12" ht="17.25" customHeight="1">
      <c r="A1" s="139" t="s">
        <v>185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 t="s">
        <v>21</v>
      </c>
    </row>
    <row r="3" spans="1:12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0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3" s="5" customFormat="1" ht="19.5" customHeight="1">
      <c r="A7" s="140" t="s">
        <v>34</v>
      </c>
      <c r="B7" s="140" t="s">
        <v>0</v>
      </c>
      <c r="C7" s="140" t="s">
        <v>35</v>
      </c>
      <c r="D7" s="140" t="s">
        <v>36</v>
      </c>
      <c r="E7" s="136" t="s">
        <v>37</v>
      </c>
      <c r="F7" s="136" t="s">
        <v>188</v>
      </c>
      <c r="G7" s="146" t="s">
        <v>38</v>
      </c>
      <c r="H7" s="147"/>
      <c r="I7" s="147"/>
      <c r="J7" s="147"/>
      <c r="K7" s="148"/>
      <c r="L7" s="143" t="s">
        <v>39</v>
      </c>
      <c r="M7" s="10"/>
    </row>
    <row r="8" spans="1:13" s="5" customFormat="1" ht="19.5" customHeight="1">
      <c r="A8" s="141"/>
      <c r="B8" s="141"/>
      <c r="C8" s="141"/>
      <c r="D8" s="141"/>
      <c r="E8" s="137"/>
      <c r="F8" s="137"/>
      <c r="G8" s="136" t="s">
        <v>187</v>
      </c>
      <c r="H8" s="146" t="s">
        <v>40</v>
      </c>
      <c r="I8" s="147"/>
      <c r="J8" s="147"/>
      <c r="K8" s="148"/>
      <c r="L8" s="144"/>
      <c r="M8" s="10"/>
    </row>
    <row r="9" spans="1:13" s="5" customFormat="1" ht="29.25" customHeight="1">
      <c r="A9" s="141"/>
      <c r="B9" s="141"/>
      <c r="C9" s="141"/>
      <c r="D9" s="141"/>
      <c r="E9" s="137"/>
      <c r="F9" s="137"/>
      <c r="G9" s="137"/>
      <c r="H9" s="136" t="s">
        <v>41</v>
      </c>
      <c r="I9" s="136" t="s">
        <v>42</v>
      </c>
      <c r="J9" s="136" t="s">
        <v>43</v>
      </c>
      <c r="K9" s="136" t="s">
        <v>44</v>
      </c>
      <c r="L9" s="144"/>
      <c r="M9" s="10"/>
    </row>
    <row r="10" spans="1:13" s="5" customFormat="1" ht="19.5" customHeight="1">
      <c r="A10" s="141"/>
      <c r="B10" s="141"/>
      <c r="C10" s="141"/>
      <c r="D10" s="141"/>
      <c r="E10" s="137"/>
      <c r="F10" s="137"/>
      <c r="G10" s="137"/>
      <c r="H10" s="137"/>
      <c r="I10" s="137"/>
      <c r="J10" s="137"/>
      <c r="K10" s="137"/>
      <c r="L10" s="144"/>
      <c r="M10" s="10"/>
    </row>
    <row r="11" spans="1:13" s="5" customFormat="1" ht="27.75" customHeight="1">
      <c r="A11" s="142"/>
      <c r="B11" s="142"/>
      <c r="C11" s="142"/>
      <c r="D11" s="142"/>
      <c r="E11" s="138"/>
      <c r="F11" s="138"/>
      <c r="G11" s="138"/>
      <c r="H11" s="138"/>
      <c r="I11" s="138"/>
      <c r="J11" s="138"/>
      <c r="K11" s="138"/>
      <c r="L11" s="145"/>
      <c r="M11" s="10"/>
    </row>
    <row r="12" spans="1:13" ht="7.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/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0"/>
    </row>
    <row r="13" spans="1:12" ht="30" customHeight="1">
      <c r="A13" s="70">
        <v>1</v>
      </c>
      <c r="B13" s="102" t="s">
        <v>4</v>
      </c>
      <c r="C13" s="102" t="s">
        <v>5</v>
      </c>
      <c r="D13" s="102" t="s">
        <v>25</v>
      </c>
      <c r="E13" s="103" t="s">
        <v>46</v>
      </c>
      <c r="F13" s="104"/>
      <c r="G13" s="105">
        <v>25000</v>
      </c>
      <c r="H13" s="105">
        <v>25000</v>
      </c>
      <c r="I13" s="105"/>
      <c r="J13" s="106"/>
      <c r="K13" s="105"/>
      <c r="L13" s="105"/>
    </row>
    <row r="14" spans="1:12" ht="23.25" customHeight="1">
      <c r="A14" s="11">
        <v>2</v>
      </c>
      <c r="B14" s="12" t="s">
        <v>4</v>
      </c>
      <c r="C14" s="12" t="s">
        <v>5</v>
      </c>
      <c r="D14" s="12" t="s">
        <v>25</v>
      </c>
      <c r="E14" s="13" t="s">
        <v>50</v>
      </c>
      <c r="F14" s="93"/>
      <c r="G14" s="92">
        <v>30133.39</v>
      </c>
      <c r="H14" s="92">
        <v>30133.39</v>
      </c>
      <c r="I14" s="92"/>
      <c r="J14" s="93"/>
      <c r="K14" s="92"/>
      <c r="L14" s="92" t="s">
        <v>169</v>
      </c>
    </row>
    <row r="15" spans="1:12" ht="27.75" customHeight="1">
      <c r="A15" s="11">
        <v>3</v>
      </c>
      <c r="B15" s="86" t="s">
        <v>4</v>
      </c>
      <c r="C15" s="86" t="s">
        <v>5</v>
      </c>
      <c r="D15" s="86" t="s">
        <v>27</v>
      </c>
      <c r="E15" s="94" t="s">
        <v>191</v>
      </c>
      <c r="F15" s="93"/>
      <c r="G15" s="92">
        <v>5200</v>
      </c>
      <c r="H15" s="92">
        <v>5200</v>
      </c>
      <c r="I15" s="92"/>
      <c r="J15" s="93"/>
      <c r="K15" s="92"/>
      <c r="L15" s="92" t="s">
        <v>164</v>
      </c>
    </row>
    <row r="16" spans="1:12" ht="27.75" customHeight="1">
      <c r="A16" s="11">
        <v>4</v>
      </c>
      <c r="B16" s="86" t="s">
        <v>4</v>
      </c>
      <c r="C16" s="86" t="s">
        <v>5</v>
      </c>
      <c r="D16" s="86" t="s">
        <v>25</v>
      </c>
      <c r="E16" s="94" t="s">
        <v>163</v>
      </c>
      <c r="F16" s="93"/>
      <c r="G16" s="92">
        <v>5491</v>
      </c>
      <c r="H16" s="92">
        <v>5491</v>
      </c>
      <c r="I16" s="92"/>
      <c r="J16" s="93"/>
      <c r="K16" s="92"/>
      <c r="L16" s="92" t="s">
        <v>164</v>
      </c>
    </row>
    <row r="17" spans="1:12" ht="27.75" customHeight="1">
      <c r="A17" s="11">
        <v>5</v>
      </c>
      <c r="B17" s="86" t="s">
        <v>4</v>
      </c>
      <c r="C17" s="86" t="s">
        <v>5</v>
      </c>
      <c r="D17" s="86" t="s">
        <v>25</v>
      </c>
      <c r="E17" s="94" t="s">
        <v>193</v>
      </c>
      <c r="F17" s="93"/>
      <c r="G17" s="92">
        <v>46000</v>
      </c>
      <c r="H17" s="92">
        <v>46000</v>
      </c>
      <c r="I17" s="92"/>
      <c r="J17" s="93"/>
      <c r="K17" s="92"/>
      <c r="L17" s="92"/>
    </row>
    <row r="18" spans="1:12" ht="89.25">
      <c r="A18" s="11">
        <v>6</v>
      </c>
      <c r="B18" s="86" t="s">
        <v>6</v>
      </c>
      <c r="C18" s="86" t="s">
        <v>7</v>
      </c>
      <c r="D18" s="86" t="s">
        <v>25</v>
      </c>
      <c r="E18" s="94" t="s">
        <v>192</v>
      </c>
      <c r="F18" s="93"/>
      <c r="G18" s="92">
        <v>40000</v>
      </c>
      <c r="H18" s="92">
        <v>40000</v>
      </c>
      <c r="I18" s="92"/>
      <c r="J18" s="93"/>
      <c r="K18" s="92"/>
      <c r="L18" s="92"/>
    </row>
    <row r="19" spans="1:12" ht="27.75" customHeight="1">
      <c r="A19" s="11">
        <v>7</v>
      </c>
      <c r="B19" s="86" t="s">
        <v>6</v>
      </c>
      <c r="C19" s="86" t="s">
        <v>7</v>
      </c>
      <c r="D19" s="86" t="s">
        <v>27</v>
      </c>
      <c r="E19" s="94" t="s">
        <v>180</v>
      </c>
      <c r="F19" s="93"/>
      <c r="G19" s="92">
        <v>4600</v>
      </c>
      <c r="H19" s="92">
        <v>4600</v>
      </c>
      <c r="I19" s="92"/>
      <c r="J19" s="93"/>
      <c r="K19" s="92"/>
      <c r="L19" s="92"/>
    </row>
    <row r="20" spans="1:12" ht="27.75" customHeight="1">
      <c r="A20" s="11">
        <v>8</v>
      </c>
      <c r="B20" s="86" t="s">
        <v>6</v>
      </c>
      <c r="C20" s="86" t="s">
        <v>7</v>
      </c>
      <c r="D20" s="86" t="s">
        <v>27</v>
      </c>
      <c r="E20" s="94" t="s">
        <v>190</v>
      </c>
      <c r="F20" s="93"/>
      <c r="G20" s="92">
        <v>5000</v>
      </c>
      <c r="H20" s="92">
        <v>5000</v>
      </c>
      <c r="I20" s="92"/>
      <c r="J20" s="93"/>
      <c r="K20" s="92"/>
      <c r="L20" s="92"/>
    </row>
    <row r="21" spans="1:12" ht="95.25" customHeight="1">
      <c r="A21" s="11">
        <v>9</v>
      </c>
      <c r="B21" s="86" t="s">
        <v>6</v>
      </c>
      <c r="C21" s="86" t="s">
        <v>7</v>
      </c>
      <c r="D21" s="94" t="s">
        <v>195</v>
      </c>
      <c r="E21" s="94" t="s">
        <v>196</v>
      </c>
      <c r="F21" s="93">
        <v>4592918</v>
      </c>
      <c r="G21" s="92">
        <v>950386.01</v>
      </c>
      <c r="H21" s="92">
        <v>95038.61</v>
      </c>
      <c r="I21" s="92">
        <v>95038.61</v>
      </c>
      <c r="J21" s="93"/>
      <c r="K21" s="92">
        <v>760308.79</v>
      </c>
      <c r="L21" s="92"/>
    </row>
    <row r="22" spans="1:12" ht="27.75" customHeight="1">
      <c r="A22" s="11">
        <v>10</v>
      </c>
      <c r="B22" s="86" t="s">
        <v>8</v>
      </c>
      <c r="C22" s="86" t="s">
        <v>9</v>
      </c>
      <c r="D22" s="86" t="s">
        <v>27</v>
      </c>
      <c r="E22" s="94" t="s">
        <v>182</v>
      </c>
      <c r="F22" s="93"/>
      <c r="G22" s="92">
        <v>3800</v>
      </c>
      <c r="H22" s="92">
        <v>3800</v>
      </c>
      <c r="I22" s="92"/>
      <c r="J22" s="93"/>
      <c r="K22" s="92"/>
      <c r="L22" s="92"/>
    </row>
    <row r="23" spans="1:12" ht="27.75" customHeight="1">
      <c r="A23" s="11">
        <v>11</v>
      </c>
      <c r="B23" s="86" t="s">
        <v>10</v>
      </c>
      <c r="C23" s="86" t="s">
        <v>11</v>
      </c>
      <c r="D23" s="86" t="s">
        <v>27</v>
      </c>
      <c r="E23" s="94" t="s">
        <v>177</v>
      </c>
      <c r="F23" s="93"/>
      <c r="G23" s="92">
        <v>43000</v>
      </c>
      <c r="H23" s="92">
        <v>9950</v>
      </c>
      <c r="I23" s="92"/>
      <c r="J23" s="93">
        <v>33050</v>
      </c>
      <c r="K23" s="92"/>
      <c r="L23" s="92"/>
    </row>
    <row r="24" spans="1:12" ht="27.75" customHeight="1">
      <c r="A24" s="11">
        <v>12</v>
      </c>
      <c r="B24" s="86" t="s">
        <v>10</v>
      </c>
      <c r="C24" s="86" t="s">
        <v>11</v>
      </c>
      <c r="D24" s="86" t="s">
        <v>27</v>
      </c>
      <c r="E24" s="94" t="s">
        <v>178</v>
      </c>
      <c r="F24" s="93"/>
      <c r="G24" s="92">
        <v>5600</v>
      </c>
      <c r="H24" s="92">
        <v>1400</v>
      </c>
      <c r="I24" s="92"/>
      <c r="J24" s="93">
        <v>4200</v>
      </c>
      <c r="K24" s="92"/>
      <c r="L24" s="92"/>
    </row>
    <row r="25" spans="1:12" ht="27.75" customHeight="1">
      <c r="A25" s="11">
        <v>13</v>
      </c>
      <c r="B25" s="86" t="s">
        <v>10</v>
      </c>
      <c r="C25" s="86" t="s">
        <v>11</v>
      </c>
      <c r="D25" s="86" t="s">
        <v>27</v>
      </c>
      <c r="E25" s="94" t="s">
        <v>179</v>
      </c>
      <c r="F25" s="93"/>
      <c r="G25" s="92">
        <v>3700</v>
      </c>
      <c r="H25" s="92">
        <v>950</v>
      </c>
      <c r="I25" s="92"/>
      <c r="J25" s="93">
        <v>2750</v>
      </c>
      <c r="K25" s="92"/>
      <c r="L25" s="92"/>
    </row>
    <row r="26" spans="1:12" ht="27" customHeight="1">
      <c r="A26" s="11">
        <v>14</v>
      </c>
      <c r="B26" s="12" t="s">
        <v>12</v>
      </c>
      <c r="C26" s="86" t="s">
        <v>13</v>
      </c>
      <c r="D26" s="12" t="s">
        <v>25</v>
      </c>
      <c r="E26" s="13" t="s">
        <v>52</v>
      </c>
      <c r="F26" s="91">
        <v>1000000</v>
      </c>
      <c r="G26" s="92">
        <v>50000</v>
      </c>
      <c r="H26" s="92">
        <v>50000</v>
      </c>
      <c r="I26" s="92"/>
      <c r="J26" s="93"/>
      <c r="K26" s="92"/>
      <c r="L26" s="92"/>
    </row>
    <row r="27" spans="1:12" ht="27" customHeight="1">
      <c r="A27" s="11">
        <v>15</v>
      </c>
      <c r="B27" s="86" t="s">
        <v>12</v>
      </c>
      <c r="C27" s="86" t="s">
        <v>13</v>
      </c>
      <c r="D27" s="86" t="s">
        <v>25</v>
      </c>
      <c r="E27" s="94" t="s">
        <v>183</v>
      </c>
      <c r="F27" s="91">
        <v>200000</v>
      </c>
      <c r="G27" s="92">
        <v>0</v>
      </c>
      <c r="H27" s="92">
        <v>0</v>
      </c>
      <c r="I27" s="92"/>
      <c r="J27" s="93"/>
      <c r="K27" s="92"/>
      <c r="L27" s="92"/>
    </row>
    <row r="28" spans="1:12" ht="27" customHeight="1">
      <c r="A28" s="11">
        <v>16</v>
      </c>
      <c r="B28" s="12" t="s">
        <v>12</v>
      </c>
      <c r="C28" s="86" t="s">
        <v>13</v>
      </c>
      <c r="D28" s="86" t="s">
        <v>27</v>
      </c>
      <c r="E28" s="94" t="s">
        <v>173</v>
      </c>
      <c r="F28" s="91"/>
      <c r="G28" s="92">
        <v>18500</v>
      </c>
      <c r="H28" s="92">
        <v>18500</v>
      </c>
      <c r="I28" s="92"/>
      <c r="J28" s="93"/>
      <c r="K28" s="92"/>
      <c r="L28" s="92"/>
    </row>
    <row r="29" spans="1:12" ht="27" customHeight="1">
      <c r="A29" s="11">
        <v>17</v>
      </c>
      <c r="B29" s="86" t="s">
        <v>14</v>
      </c>
      <c r="C29" s="86" t="s">
        <v>15</v>
      </c>
      <c r="D29" s="86" t="s">
        <v>27</v>
      </c>
      <c r="E29" s="94" t="s">
        <v>194</v>
      </c>
      <c r="F29" s="91"/>
      <c r="G29" s="92">
        <v>6000</v>
      </c>
      <c r="H29" s="92">
        <v>6000</v>
      </c>
      <c r="I29" s="92"/>
      <c r="J29" s="93"/>
      <c r="K29" s="92"/>
      <c r="L29" s="92"/>
    </row>
    <row r="30" spans="1:12" ht="28.5" customHeight="1">
      <c r="A30" s="11">
        <v>18</v>
      </c>
      <c r="B30" s="12" t="s">
        <v>16</v>
      </c>
      <c r="C30" s="86" t="s">
        <v>17</v>
      </c>
      <c r="D30" s="13" t="s">
        <v>54</v>
      </c>
      <c r="E30" s="13" t="s">
        <v>55</v>
      </c>
      <c r="F30" s="93">
        <v>2000000</v>
      </c>
      <c r="G30" s="92">
        <v>0</v>
      </c>
      <c r="H30" s="92">
        <v>0</v>
      </c>
      <c r="I30" s="92"/>
      <c r="J30" s="91"/>
      <c r="K30" s="92"/>
      <c r="L30" s="92"/>
    </row>
    <row r="31" spans="1:12" ht="42" customHeight="1">
      <c r="A31" s="11">
        <v>19</v>
      </c>
      <c r="B31" s="12" t="s">
        <v>16</v>
      </c>
      <c r="C31" s="94" t="s">
        <v>28</v>
      </c>
      <c r="D31" s="12" t="s">
        <v>25</v>
      </c>
      <c r="E31" s="13" t="s">
        <v>57</v>
      </c>
      <c r="F31" s="93">
        <v>151000</v>
      </c>
      <c r="G31" s="92">
        <v>119000</v>
      </c>
      <c r="H31" s="92">
        <v>119000</v>
      </c>
      <c r="I31" s="92"/>
      <c r="J31" s="91"/>
      <c r="K31" s="92"/>
      <c r="L31" s="92"/>
    </row>
    <row r="32" spans="1:13" ht="42" customHeight="1">
      <c r="A32" s="11">
        <v>20</v>
      </c>
      <c r="B32" s="86" t="s">
        <v>16</v>
      </c>
      <c r="C32" s="86" t="s">
        <v>28</v>
      </c>
      <c r="D32" s="86" t="s">
        <v>27</v>
      </c>
      <c r="E32" s="94" t="s">
        <v>181</v>
      </c>
      <c r="F32" s="93"/>
      <c r="G32" s="92">
        <v>3600</v>
      </c>
      <c r="H32" s="92">
        <v>3600</v>
      </c>
      <c r="I32" s="92"/>
      <c r="J32" s="93"/>
      <c r="K32" s="92"/>
      <c r="L32" s="92"/>
      <c r="M32" s="3"/>
    </row>
    <row r="33" spans="1:12" ht="25.5" customHeight="1">
      <c r="A33" s="11">
        <v>21</v>
      </c>
      <c r="B33" s="86" t="s">
        <v>16</v>
      </c>
      <c r="C33" s="86" t="s">
        <v>29</v>
      </c>
      <c r="D33" s="86" t="s">
        <v>25</v>
      </c>
      <c r="E33" s="94" t="s">
        <v>168</v>
      </c>
      <c r="F33" s="91"/>
      <c r="G33" s="2">
        <v>5946</v>
      </c>
      <c r="H33" s="2">
        <v>5946</v>
      </c>
      <c r="I33" s="92"/>
      <c r="J33" s="91"/>
      <c r="K33" s="92"/>
      <c r="L33" s="92" t="s">
        <v>164</v>
      </c>
    </row>
    <row r="34" spans="1:12" ht="28.5" customHeight="1">
      <c r="A34" s="11">
        <v>22</v>
      </c>
      <c r="B34" s="12" t="s">
        <v>16</v>
      </c>
      <c r="C34" s="12" t="s">
        <v>18</v>
      </c>
      <c r="D34" s="12" t="s">
        <v>25</v>
      </c>
      <c r="E34" s="13" t="s">
        <v>61</v>
      </c>
      <c r="F34" s="91">
        <v>237700</v>
      </c>
      <c r="G34" s="92">
        <v>40000</v>
      </c>
      <c r="H34" s="92">
        <v>40000</v>
      </c>
      <c r="I34" s="92"/>
      <c r="J34" s="91"/>
      <c r="K34" s="92"/>
      <c r="L34" s="92"/>
    </row>
    <row r="35" spans="1:12" ht="28.5" customHeight="1">
      <c r="A35" s="11">
        <v>23</v>
      </c>
      <c r="B35" s="12" t="s">
        <v>16</v>
      </c>
      <c r="C35" s="12" t="s">
        <v>18</v>
      </c>
      <c r="D35" s="12" t="s">
        <v>25</v>
      </c>
      <c r="E35" s="13" t="s">
        <v>63</v>
      </c>
      <c r="F35" s="93">
        <v>260000</v>
      </c>
      <c r="G35" s="92">
        <v>0</v>
      </c>
      <c r="H35" s="92">
        <v>0</v>
      </c>
      <c r="I35" s="92"/>
      <c r="J35" s="91"/>
      <c r="K35" s="92"/>
      <c r="L35" s="92"/>
    </row>
    <row r="36" spans="1:12" ht="28.5" customHeight="1">
      <c r="A36" s="11">
        <v>24</v>
      </c>
      <c r="B36" s="12" t="s">
        <v>16</v>
      </c>
      <c r="C36" s="12" t="s">
        <v>18</v>
      </c>
      <c r="D36" s="12" t="s">
        <v>26</v>
      </c>
      <c r="E36" s="13" t="s">
        <v>65</v>
      </c>
      <c r="F36" s="93">
        <v>400000</v>
      </c>
      <c r="G36" s="92">
        <v>0</v>
      </c>
      <c r="H36" s="92">
        <v>0</v>
      </c>
      <c r="I36" s="92"/>
      <c r="J36" s="91"/>
      <c r="K36" s="92"/>
      <c r="L36" s="92"/>
    </row>
    <row r="37" spans="1:12" ht="28.5" customHeight="1">
      <c r="A37" s="11">
        <v>25</v>
      </c>
      <c r="B37" s="12" t="s">
        <v>16</v>
      </c>
      <c r="C37" s="12" t="s">
        <v>18</v>
      </c>
      <c r="D37" s="12" t="s">
        <v>25</v>
      </c>
      <c r="E37" s="13" t="s">
        <v>67</v>
      </c>
      <c r="F37" s="93">
        <v>100000</v>
      </c>
      <c r="G37" s="92">
        <v>0</v>
      </c>
      <c r="H37" s="92">
        <v>0</v>
      </c>
      <c r="I37" s="92"/>
      <c r="J37" s="91"/>
      <c r="K37" s="92"/>
      <c r="L37" s="92"/>
    </row>
    <row r="38" spans="1:12" ht="39" customHeight="1">
      <c r="A38" s="11">
        <v>26</v>
      </c>
      <c r="B38" s="95" t="s">
        <v>16</v>
      </c>
      <c r="C38" s="12" t="s">
        <v>18</v>
      </c>
      <c r="D38" s="95" t="s">
        <v>25</v>
      </c>
      <c r="E38" s="95" t="s">
        <v>69</v>
      </c>
      <c r="F38" s="96">
        <v>70000</v>
      </c>
      <c r="G38" s="92">
        <v>4000</v>
      </c>
      <c r="H38" s="92">
        <v>4000</v>
      </c>
      <c r="I38" s="92"/>
      <c r="J38" s="91"/>
      <c r="K38" s="92"/>
      <c r="L38" s="92"/>
    </row>
    <row r="39" spans="1:12" ht="28.5" customHeight="1">
      <c r="A39" s="11">
        <v>27</v>
      </c>
      <c r="B39" s="95" t="s">
        <v>16</v>
      </c>
      <c r="C39" s="95" t="s">
        <v>18</v>
      </c>
      <c r="D39" s="95" t="s">
        <v>25</v>
      </c>
      <c r="E39" s="95" t="s">
        <v>70</v>
      </c>
      <c r="F39" s="96">
        <v>50000</v>
      </c>
      <c r="G39" s="92">
        <v>0</v>
      </c>
      <c r="H39" s="92">
        <v>0</v>
      </c>
      <c r="I39" s="92"/>
      <c r="J39" s="91"/>
      <c r="K39" s="92"/>
      <c r="L39" s="92"/>
    </row>
    <row r="40" spans="1:12" ht="28.5" customHeight="1">
      <c r="A40" s="11">
        <v>28</v>
      </c>
      <c r="B40" s="12" t="s">
        <v>16</v>
      </c>
      <c r="C40" s="95" t="s">
        <v>18</v>
      </c>
      <c r="D40" s="12" t="s">
        <v>25</v>
      </c>
      <c r="E40" s="13" t="s">
        <v>71</v>
      </c>
      <c r="F40" s="93"/>
      <c r="G40" s="92">
        <v>75000</v>
      </c>
      <c r="H40" s="92">
        <v>75000</v>
      </c>
      <c r="I40" s="92"/>
      <c r="J40" s="91"/>
      <c r="K40" s="92"/>
      <c r="L40" s="92"/>
    </row>
    <row r="41" spans="1:12" ht="28.5" customHeight="1">
      <c r="A41" s="11">
        <v>29</v>
      </c>
      <c r="B41" s="12" t="s">
        <v>16</v>
      </c>
      <c r="C41" s="86" t="s">
        <v>18</v>
      </c>
      <c r="D41" s="12" t="s">
        <v>27</v>
      </c>
      <c r="E41" s="13" t="s">
        <v>59</v>
      </c>
      <c r="F41" s="91"/>
      <c r="G41" s="2">
        <v>16000</v>
      </c>
      <c r="H41" s="2">
        <v>16000</v>
      </c>
      <c r="I41" s="92"/>
      <c r="J41" s="91"/>
      <c r="K41" s="92"/>
      <c r="L41" s="92"/>
    </row>
    <row r="42" spans="1:12" ht="33" customHeight="1">
      <c r="A42" s="11">
        <v>30</v>
      </c>
      <c r="B42" s="12" t="s">
        <v>16</v>
      </c>
      <c r="C42" s="86" t="s">
        <v>30</v>
      </c>
      <c r="D42" s="86" t="s">
        <v>25</v>
      </c>
      <c r="E42" s="94" t="s">
        <v>170</v>
      </c>
      <c r="F42" s="93"/>
      <c r="G42" s="92">
        <v>4919</v>
      </c>
      <c r="H42" s="92">
        <v>4919</v>
      </c>
      <c r="I42" s="92"/>
      <c r="J42" s="91"/>
      <c r="K42" s="92"/>
      <c r="L42" s="92" t="s">
        <v>164</v>
      </c>
    </row>
    <row r="43" spans="1:12" ht="43.5" customHeight="1">
      <c r="A43" s="11">
        <v>31</v>
      </c>
      <c r="B43" s="12" t="s">
        <v>16</v>
      </c>
      <c r="C43" s="86" t="s">
        <v>30</v>
      </c>
      <c r="D43" s="86" t="s">
        <v>25</v>
      </c>
      <c r="E43" s="94" t="s">
        <v>171</v>
      </c>
      <c r="F43" s="93"/>
      <c r="G43" s="92">
        <v>4000</v>
      </c>
      <c r="H43" s="92">
        <v>4000</v>
      </c>
      <c r="I43" s="92"/>
      <c r="J43" s="91"/>
      <c r="K43" s="92"/>
      <c r="L43" s="92" t="s">
        <v>164</v>
      </c>
    </row>
    <row r="44" spans="1:12" ht="27.75" customHeight="1">
      <c r="A44" s="11">
        <v>32</v>
      </c>
      <c r="B44" s="86" t="s">
        <v>16</v>
      </c>
      <c r="C44" s="86" t="s">
        <v>30</v>
      </c>
      <c r="D44" s="86" t="s">
        <v>25</v>
      </c>
      <c r="E44" s="94" t="s">
        <v>161</v>
      </c>
      <c r="F44" s="93"/>
      <c r="G44" s="92">
        <v>20355</v>
      </c>
      <c r="H44" s="92">
        <v>20355</v>
      </c>
      <c r="I44" s="92"/>
      <c r="J44" s="91"/>
      <c r="K44" s="92"/>
      <c r="L44" s="92" t="s">
        <v>164</v>
      </c>
    </row>
    <row r="45" spans="1:12" ht="27.75" customHeight="1">
      <c r="A45" s="11">
        <v>33</v>
      </c>
      <c r="B45" s="86" t="s">
        <v>16</v>
      </c>
      <c r="C45" s="86" t="s">
        <v>30</v>
      </c>
      <c r="D45" s="86" t="s">
        <v>25</v>
      </c>
      <c r="E45" s="94" t="s">
        <v>162</v>
      </c>
      <c r="F45" s="93"/>
      <c r="G45" s="92">
        <v>3000</v>
      </c>
      <c r="H45" s="92">
        <v>3000</v>
      </c>
      <c r="I45" s="92"/>
      <c r="J45" s="91"/>
      <c r="K45" s="92"/>
      <c r="L45" s="92" t="s">
        <v>164</v>
      </c>
    </row>
    <row r="46" spans="1:12" ht="27.75" customHeight="1">
      <c r="A46" s="11">
        <v>34</v>
      </c>
      <c r="B46" s="86" t="s">
        <v>16</v>
      </c>
      <c r="C46" s="86" t="s">
        <v>30</v>
      </c>
      <c r="D46" s="86" t="s">
        <v>25</v>
      </c>
      <c r="E46" s="94" t="s">
        <v>165</v>
      </c>
      <c r="F46" s="93"/>
      <c r="G46" s="92">
        <v>5000</v>
      </c>
      <c r="H46" s="92">
        <v>5000</v>
      </c>
      <c r="I46" s="92"/>
      <c r="J46" s="91"/>
      <c r="K46" s="92"/>
      <c r="L46" s="92" t="s">
        <v>164</v>
      </c>
    </row>
    <row r="47" spans="1:12" ht="27.75" customHeight="1">
      <c r="A47" s="11">
        <v>35</v>
      </c>
      <c r="B47" s="86" t="s">
        <v>16</v>
      </c>
      <c r="C47" s="86" t="s">
        <v>30</v>
      </c>
      <c r="D47" s="86" t="s">
        <v>27</v>
      </c>
      <c r="E47" s="94" t="s">
        <v>166</v>
      </c>
      <c r="F47" s="93"/>
      <c r="G47" s="92">
        <v>2000</v>
      </c>
      <c r="H47" s="92">
        <v>2000</v>
      </c>
      <c r="I47" s="92"/>
      <c r="J47" s="91"/>
      <c r="K47" s="92"/>
      <c r="L47" s="92" t="s">
        <v>164</v>
      </c>
    </row>
    <row r="48" spans="1:12" ht="27.75" customHeight="1">
      <c r="A48" s="11">
        <v>36</v>
      </c>
      <c r="B48" s="86" t="s">
        <v>16</v>
      </c>
      <c r="C48" s="86" t="s">
        <v>30</v>
      </c>
      <c r="D48" s="86" t="s">
        <v>27</v>
      </c>
      <c r="E48" s="94" t="s">
        <v>167</v>
      </c>
      <c r="F48" s="93"/>
      <c r="G48" s="92">
        <v>2561</v>
      </c>
      <c r="H48" s="92">
        <v>2561</v>
      </c>
      <c r="I48" s="92"/>
      <c r="J48" s="91"/>
      <c r="K48" s="92"/>
      <c r="L48" s="92" t="s">
        <v>164</v>
      </c>
    </row>
    <row r="49" spans="1:12" ht="36" customHeight="1">
      <c r="A49" s="11">
        <v>37</v>
      </c>
      <c r="B49" s="12" t="s">
        <v>16</v>
      </c>
      <c r="C49" s="12" t="s">
        <v>30</v>
      </c>
      <c r="D49" s="12" t="s">
        <v>27</v>
      </c>
      <c r="E49" s="13" t="s">
        <v>74</v>
      </c>
      <c r="F49" s="93"/>
      <c r="G49" s="92">
        <v>9136</v>
      </c>
      <c r="H49" s="92">
        <v>9136</v>
      </c>
      <c r="I49" s="92"/>
      <c r="J49" s="91"/>
      <c r="K49" s="92"/>
      <c r="L49" s="92" t="s">
        <v>164</v>
      </c>
    </row>
    <row r="50" spans="1:12" ht="26.25" customHeight="1">
      <c r="A50" s="11">
        <v>38</v>
      </c>
      <c r="B50" s="12" t="s">
        <v>16</v>
      </c>
      <c r="C50" s="12" t="s">
        <v>30</v>
      </c>
      <c r="D50" s="12" t="s">
        <v>27</v>
      </c>
      <c r="E50" s="13" t="s">
        <v>75</v>
      </c>
      <c r="F50" s="93"/>
      <c r="G50" s="92">
        <v>8073</v>
      </c>
      <c r="H50" s="92">
        <v>8073</v>
      </c>
      <c r="I50" s="92"/>
      <c r="J50" s="91"/>
      <c r="K50" s="92"/>
      <c r="L50" s="92" t="s">
        <v>164</v>
      </c>
    </row>
    <row r="51" spans="1:12" ht="27.75" customHeight="1">
      <c r="A51" s="11">
        <v>39</v>
      </c>
      <c r="B51" s="12" t="s">
        <v>16</v>
      </c>
      <c r="C51" s="12" t="s">
        <v>30</v>
      </c>
      <c r="D51" s="12" t="s">
        <v>27</v>
      </c>
      <c r="E51" s="13" t="s">
        <v>76</v>
      </c>
      <c r="F51" s="93"/>
      <c r="G51" s="92">
        <v>5308</v>
      </c>
      <c r="H51" s="92">
        <v>5308</v>
      </c>
      <c r="I51" s="92"/>
      <c r="J51" s="91"/>
      <c r="K51" s="92"/>
      <c r="L51" s="92" t="s">
        <v>164</v>
      </c>
    </row>
    <row r="52" spans="1:12" ht="18.75" customHeight="1">
      <c r="A52" s="11">
        <v>40</v>
      </c>
      <c r="B52" s="12" t="s">
        <v>19</v>
      </c>
      <c r="C52" s="12" t="s">
        <v>20</v>
      </c>
      <c r="D52" s="12" t="s">
        <v>25</v>
      </c>
      <c r="E52" s="13" t="s">
        <v>77</v>
      </c>
      <c r="F52" s="91">
        <v>300000</v>
      </c>
      <c r="G52" s="92"/>
      <c r="H52" s="92"/>
      <c r="I52" s="92"/>
      <c r="J52" s="91"/>
      <c r="K52" s="92"/>
      <c r="L52" s="92"/>
    </row>
    <row r="53" spans="1:12" ht="12.75">
      <c r="A53" s="11">
        <v>41</v>
      </c>
      <c r="B53" s="86" t="s">
        <v>19</v>
      </c>
      <c r="C53" s="12" t="s">
        <v>20</v>
      </c>
      <c r="D53" s="12" t="s">
        <v>25</v>
      </c>
      <c r="E53" s="13" t="s">
        <v>78</v>
      </c>
      <c r="F53" s="91">
        <v>300000</v>
      </c>
      <c r="G53" s="92"/>
      <c r="H53" s="92"/>
      <c r="I53" s="92"/>
      <c r="J53" s="91"/>
      <c r="K53" s="92"/>
      <c r="L53" s="92"/>
    </row>
    <row r="54" spans="1:12" ht="12.75">
      <c r="A54" s="11">
        <v>42</v>
      </c>
      <c r="B54" s="86" t="s">
        <v>19</v>
      </c>
      <c r="C54" s="12" t="s">
        <v>20</v>
      </c>
      <c r="D54" s="12" t="s">
        <v>25</v>
      </c>
      <c r="E54" s="94" t="s">
        <v>174</v>
      </c>
      <c r="F54" s="91">
        <v>500000</v>
      </c>
      <c r="G54" s="92"/>
      <c r="H54" s="92"/>
      <c r="I54" s="92"/>
      <c r="J54" s="91"/>
      <c r="K54" s="92"/>
      <c r="L54" s="92"/>
    </row>
    <row r="55" spans="1:12" ht="25.5">
      <c r="A55" s="11">
        <v>43</v>
      </c>
      <c r="B55" s="86" t="s">
        <v>19</v>
      </c>
      <c r="C55" s="12" t="s">
        <v>20</v>
      </c>
      <c r="D55" s="12" t="s">
        <v>25</v>
      </c>
      <c r="E55" s="94" t="s">
        <v>176</v>
      </c>
      <c r="F55" s="91">
        <v>150000</v>
      </c>
      <c r="G55" s="92"/>
      <c r="H55" s="92"/>
      <c r="I55" s="92"/>
      <c r="J55" s="91"/>
      <c r="K55" s="92"/>
      <c r="L55" s="92"/>
    </row>
    <row r="56" spans="1:12" ht="25.5">
      <c r="A56" s="11">
        <v>44</v>
      </c>
      <c r="B56" s="86" t="s">
        <v>19</v>
      </c>
      <c r="C56" s="12" t="s">
        <v>20</v>
      </c>
      <c r="D56" s="12" t="s">
        <v>25</v>
      </c>
      <c r="E56" s="94" t="s">
        <v>175</v>
      </c>
      <c r="F56" s="91">
        <v>300000</v>
      </c>
      <c r="G56" s="92"/>
      <c r="H56" s="92"/>
      <c r="I56" s="92"/>
      <c r="J56" s="91"/>
      <c r="K56" s="92"/>
      <c r="L56" s="92"/>
    </row>
    <row r="57" spans="1:12" ht="25.5">
      <c r="A57" s="11">
        <v>45</v>
      </c>
      <c r="B57" s="86" t="s">
        <v>19</v>
      </c>
      <c r="C57" s="86" t="s">
        <v>20</v>
      </c>
      <c r="D57" s="86" t="s">
        <v>27</v>
      </c>
      <c r="E57" s="94" t="s">
        <v>189</v>
      </c>
      <c r="F57" s="91"/>
      <c r="G57" s="92">
        <v>8181</v>
      </c>
      <c r="H57" s="92">
        <v>8181</v>
      </c>
      <c r="I57" s="92"/>
      <c r="J57" s="91"/>
      <c r="K57" s="92"/>
      <c r="L57" s="92" t="s">
        <v>164</v>
      </c>
    </row>
    <row r="58" spans="1:12" ht="25.5">
      <c r="A58" s="109">
        <v>46</v>
      </c>
      <c r="B58" s="86" t="s">
        <v>19</v>
      </c>
      <c r="C58" s="86" t="s">
        <v>20</v>
      </c>
      <c r="D58" s="86" t="s">
        <v>27</v>
      </c>
      <c r="E58" s="94" t="s">
        <v>172</v>
      </c>
      <c r="F58" s="93"/>
      <c r="G58" s="92">
        <v>11393</v>
      </c>
      <c r="H58" s="92">
        <v>11393</v>
      </c>
      <c r="I58" s="92"/>
      <c r="J58" s="91"/>
      <c r="K58" s="92"/>
      <c r="L58" s="92" t="s">
        <v>164</v>
      </c>
    </row>
    <row r="59" spans="1:12" ht="25.5">
      <c r="A59" s="110">
        <v>47</v>
      </c>
      <c r="B59" s="86" t="s">
        <v>19</v>
      </c>
      <c r="C59" s="86" t="s">
        <v>20</v>
      </c>
      <c r="D59" s="86" t="s">
        <v>27</v>
      </c>
      <c r="E59" s="13" t="s">
        <v>73</v>
      </c>
      <c r="F59" s="93"/>
      <c r="G59" s="92">
        <v>5465</v>
      </c>
      <c r="H59" s="92">
        <v>5465</v>
      </c>
      <c r="I59" s="92"/>
      <c r="J59" s="91"/>
      <c r="K59" s="92"/>
      <c r="L59" s="92" t="s">
        <v>164</v>
      </c>
    </row>
    <row r="60" spans="1:12" ht="25.5">
      <c r="A60" s="111">
        <v>48</v>
      </c>
      <c r="B60" s="86" t="s">
        <v>19</v>
      </c>
      <c r="C60" s="86" t="s">
        <v>20</v>
      </c>
      <c r="D60" s="86" t="s">
        <v>27</v>
      </c>
      <c r="E60" s="13" t="s">
        <v>72</v>
      </c>
      <c r="F60" s="93"/>
      <c r="G60" s="92">
        <v>8000</v>
      </c>
      <c r="H60" s="92">
        <v>8000</v>
      </c>
      <c r="I60" s="92"/>
      <c r="J60" s="93"/>
      <c r="K60" s="92"/>
      <c r="L60" s="92" t="s">
        <v>164</v>
      </c>
    </row>
    <row r="61" spans="1:12" ht="12.75">
      <c r="A61" s="111">
        <v>49</v>
      </c>
      <c r="B61" s="97" t="s">
        <v>31</v>
      </c>
      <c r="C61" s="97" t="s">
        <v>32</v>
      </c>
      <c r="D61" s="98" t="s">
        <v>25</v>
      </c>
      <c r="E61" s="98" t="s">
        <v>160</v>
      </c>
      <c r="F61" s="99"/>
      <c r="G61" s="100">
        <v>9000</v>
      </c>
      <c r="H61" s="100">
        <v>9000</v>
      </c>
      <c r="I61" s="100"/>
      <c r="J61" s="101"/>
      <c r="K61" s="100"/>
      <c r="L61" s="100" t="s">
        <v>164</v>
      </c>
    </row>
    <row r="62" spans="1:12" ht="12.75">
      <c r="A62" s="108" t="s">
        <v>80</v>
      </c>
      <c r="B62" s="14"/>
      <c r="C62" s="22" t="s">
        <v>20</v>
      </c>
      <c r="D62" s="22" t="s">
        <v>25</v>
      </c>
      <c r="E62" s="87"/>
      <c r="F62" s="88">
        <f aca="true" t="shared" si="0" ref="F62:K62">SUM(F13:F61)</f>
        <v>10611618</v>
      </c>
      <c r="G62" s="15">
        <f t="shared" si="0"/>
        <v>1612347.4</v>
      </c>
      <c r="H62" s="15">
        <f t="shared" si="0"/>
        <v>717000</v>
      </c>
      <c r="I62" s="15">
        <f t="shared" si="0"/>
        <v>95038.61</v>
      </c>
      <c r="J62" s="15">
        <f t="shared" si="0"/>
        <v>40000</v>
      </c>
      <c r="K62" s="15">
        <f t="shared" si="0"/>
        <v>760308.79</v>
      </c>
      <c r="L62" s="14" t="s">
        <v>79</v>
      </c>
    </row>
    <row r="63" spans="2:13" s="16" customFormat="1" ht="22.5" customHeight="1">
      <c r="B63" s="6"/>
      <c r="C63" s="90"/>
      <c r="D63" s="90"/>
      <c r="E63" s="3"/>
      <c r="F63" s="3"/>
      <c r="M63" s="17"/>
    </row>
    <row r="64" spans="1:13" ht="12.75">
      <c r="A64" s="6"/>
      <c r="C64" s="6"/>
      <c r="D64" s="6"/>
      <c r="I64" s="6"/>
      <c r="J64" s="6"/>
      <c r="K64" s="6"/>
      <c r="L64" s="6"/>
      <c r="M64" s="10"/>
    </row>
    <row r="65" ht="12.75">
      <c r="A65" s="3" t="s">
        <v>81</v>
      </c>
    </row>
    <row r="66" ht="12.75">
      <c r="A66" s="3" t="s">
        <v>82</v>
      </c>
    </row>
    <row r="67" ht="12.75">
      <c r="A67" s="3" t="s">
        <v>83</v>
      </c>
    </row>
    <row r="68" ht="12.75">
      <c r="A68" s="3" t="s">
        <v>84</v>
      </c>
    </row>
    <row r="70" ht="14.25">
      <c r="A70" s="18" t="s">
        <v>85</v>
      </c>
    </row>
  </sheetData>
  <sheetProtection/>
  <mergeCells count="15">
    <mergeCell ref="A1:L1"/>
    <mergeCell ref="B7:B11"/>
    <mergeCell ref="A7:A11"/>
    <mergeCell ref="L7:L11"/>
    <mergeCell ref="G7:K7"/>
    <mergeCell ref="F7:F11"/>
    <mergeCell ref="E7:E11"/>
    <mergeCell ref="D7:D11"/>
    <mergeCell ref="C7:C11"/>
    <mergeCell ref="H8:K8"/>
    <mergeCell ref="I9:I11"/>
    <mergeCell ref="J9:J11"/>
    <mergeCell ref="K9:K11"/>
    <mergeCell ref="G8:G11"/>
    <mergeCell ref="H9:H11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 XIX/143/2012
z dnia  27 kwietnia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F31" sqref="F31"/>
    </sheetView>
  </sheetViews>
  <sheetFormatPr defaultColWidth="9.00390625" defaultRowHeight="12.75"/>
  <cols>
    <col min="1" max="1" width="7.875" style="0" customWidth="1"/>
    <col min="2" max="2" width="14.25390625" style="0" customWidth="1"/>
    <col min="3" max="3" width="10.875" style="0" customWidth="1"/>
    <col min="5" max="5" width="11.375" style="0" customWidth="1"/>
    <col min="6" max="6" width="10.00390625" style="0" customWidth="1"/>
    <col min="7" max="7" width="11.625" style="0" customWidth="1"/>
    <col min="10" max="10" width="8.375" style="0" customWidth="1"/>
    <col min="11" max="11" width="8.625" style="0" customWidth="1"/>
    <col min="12" max="12" width="9.25390625" style="0" customWidth="1"/>
    <col min="13" max="13" width="8.625" style="0" customWidth="1"/>
    <col min="14" max="14" width="8.125" style="0" customWidth="1"/>
    <col min="15" max="15" width="7.875" style="0" customWidth="1"/>
  </cols>
  <sheetData>
    <row r="1" spans="1:16" ht="12.75">
      <c r="A1" s="149" t="s">
        <v>197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>
      <c r="A3" s="150" t="s">
        <v>34</v>
      </c>
      <c r="B3" s="150" t="s">
        <v>198</v>
      </c>
      <c r="C3" s="151" t="s">
        <v>199</v>
      </c>
      <c r="D3" s="151" t="s">
        <v>200</v>
      </c>
      <c r="E3" s="151" t="s">
        <v>201</v>
      </c>
      <c r="F3" s="150" t="s">
        <v>23</v>
      </c>
      <c r="G3" s="150"/>
      <c r="H3" s="150" t="s">
        <v>38</v>
      </c>
      <c r="I3" s="150"/>
      <c r="J3" s="150"/>
      <c r="K3" s="150"/>
      <c r="L3" s="150"/>
      <c r="M3" s="150"/>
      <c r="N3" s="150"/>
      <c r="O3" s="150"/>
      <c r="P3" s="150"/>
    </row>
    <row r="4" spans="1:16" ht="12.75">
      <c r="A4" s="150"/>
      <c r="B4" s="150"/>
      <c r="C4" s="151"/>
      <c r="D4" s="151"/>
      <c r="E4" s="151"/>
      <c r="F4" s="151" t="s">
        <v>202</v>
      </c>
      <c r="G4" s="151" t="s">
        <v>203</v>
      </c>
      <c r="H4" s="150" t="s">
        <v>86</v>
      </c>
      <c r="I4" s="150"/>
      <c r="J4" s="150"/>
      <c r="K4" s="150"/>
      <c r="L4" s="150"/>
      <c r="M4" s="150"/>
      <c r="N4" s="150"/>
      <c r="O4" s="150"/>
      <c r="P4" s="150"/>
    </row>
    <row r="5" spans="1:16" ht="12.75">
      <c r="A5" s="150"/>
      <c r="B5" s="150"/>
      <c r="C5" s="151"/>
      <c r="D5" s="151"/>
      <c r="E5" s="151"/>
      <c r="F5" s="151"/>
      <c r="G5" s="151"/>
      <c r="H5" s="151" t="s">
        <v>204</v>
      </c>
      <c r="I5" s="150" t="s">
        <v>24</v>
      </c>
      <c r="J5" s="150"/>
      <c r="K5" s="150"/>
      <c r="L5" s="150"/>
      <c r="M5" s="150"/>
      <c r="N5" s="150"/>
      <c r="O5" s="150"/>
      <c r="P5" s="150"/>
    </row>
    <row r="6" spans="1:16" ht="12.75">
      <c r="A6" s="150"/>
      <c r="B6" s="150"/>
      <c r="C6" s="151"/>
      <c r="D6" s="151"/>
      <c r="E6" s="151"/>
      <c r="F6" s="151"/>
      <c r="G6" s="151"/>
      <c r="H6" s="151"/>
      <c r="I6" s="150" t="s">
        <v>205</v>
      </c>
      <c r="J6" s="150"/>
      <c r="K6" s="150"/>
      <c r="L6" s="150"/>
      <c r="M6" s="150" t="s">
        <v>206</v>
      </c>
      <c r="N6" s="150"/>
      <c r="O6" s="150"/>
      <c r="P6" s="150"/>
    </row>
    <row r="7" spans="1:16" ht="12.75">
      <c r="A7" s="150"/>
      <c r="B7" s="150"/>
      <c r="C7" s="151"/>
      <c r="D7" s="151"/>
      <c r="E7" s="151"/>
      <c r="F7" s="151"/>
      <c r="G7" s="151"/>
      <c r="H7" s="151"/>
      <c r="I7" s="151" t="s">
        <v>207</v>
      </c>
      <c r="J7" s="150" t="s">
        <v>208</v>
      </c>
      <c r="K7" s="150"/>
      <c r="L7" s="150"/>
      <c r="M7" s="151" t="s">
        <v>209</v>
      </c>
      <c r="N7" s="151" t="s">
        <v>208</v>
      </c>
      <c r="O7" s="151"/>
      <c r="P7" s="151"/>
    </row>
    <row r="8" spans="1:16" ht="31.5" customHeight="1">
      <c r="A8" s="150"/>
      <c r="B8" s="150"/>
      <c r="C8" s="151"/>
      <c r="D8" s="151"/>
      <c r="E8" s="151"/>
      <c r="F8" s="151"/>
      <c r="G8" s="151"/>
      <c r="H8" s="151"/>
      <c r="I8" s="151"/>
      <c r="J8" s="113" t="s">
        <v>210</v>
      </c>
      <c r="K8" s="113" t="s">
        <v>211</v>
      </c>
      <c r="L8" s="113" t="s">
        <v>212</v>
      </c>
      <c r="M8" s="151"/>
      <c r="N8" s="114" t="s">
        <v>210</v>
      </c>
      <c r="O8" s="113" t="s">
        <v>211</v>
      </c>
      <c r="P8" s="113" t="s">
        <v>213</v>
      </c>
    </row>
    <row r="9" spans="1:16" ht="12.75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  <c r="I9" s="134">
        <v>9</v>
      </c>
      <c r="J9" s="134">
        <v>10</v>
      </c>
      <c r="K9" s="134">
        <v>11</v>
      </c>
      <c r="L9" s="134">
        <v>12</v>
      </c>
      <c r="M9" s="134">
        <v>13</v>
      </c>
      <c r="N9" s="135">
        <v>14</v>
      </c>
      <c r="O9" s="134">
        <v>15</v>
      </c>
      <c r="P9" s="134">
        <v>16</v>
      </c>
    </row>
    <row r="10" spans="1:16" ht="33.75">
      <c r="A10" s="115">
        <v>1</v>
      </c>
      <c r="B10" s="116" t="s">
        <v>214</v>
      </c>
      <c r="C10" s="152" t="s">
        <v>79</v>
      </c>
      <c r="D10" s="152"/>
      <c r="E10" s="117">
        <f>F10+G10</f>
        <v>4592918</v>
      </c>
      <c r="F10" s="117">
        <f aca="true" t="shared" si="0" ref="F10:P10">F15</f>
        <v>918583.62</v>
      </c>
      <c r="G10" s="117">
        <f t="shared" si="0"/>
        <v>3674334.38</v>
      </c>
      <c r="H10" s="117">
        <f t="shared" si="0"/>
        <v>950386.01</v>
      </c>
      <c r="I10" s="117">
        <f t="shared" si="0"/>
        <v>190077.22</v>
      </c>
      <c r="J10" s="117">
        <f t="shared" si="0"/>
        <v>95038.61</v>
      </c>
      <c r="K10" s="117">
        <f t="shared" si="0"/>
        <v>0</v>
      </c>
      <c r="L10" s="117">
        <f t="shared" si="0"/>
        <v>95038.61</v>
      </c>
      <c r="M10" s="117">
        <f t="shared" si="0"/>
        <v>760308.79</v>
      </c>
      <c r="N10" s="117">
        <f t="shared" si="0"/>
        <v>0</v>
      </c>
      <c r="O10" s="117">
        <f t="shared" si="0"/>
        <v>0</v>
      </c>
      <c r="P10" s="117">
        <f t="shared" si="0"/>
        <v>760308.79</v>
      </c>
    </row>
    <row r="11" spans="1:16" ht="12.75">
      <c r="A11" s="153" t="s">
        <v>215</v>
      </c>
      <c r="B11" s="119" t="s">
        <v>216</v>
      </c>
      <c r="C11" s="154" t="s">
        <v>217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ht="12.75">
      <c r="A12" s="153"/>
      <c r="B12" s="119" t="s">
        <v>218</v>
      </c>
      <c r="C12" s="155" t="s">
        <v>219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20"/>
    </row>
    <row r="13" spans="1:16" ht="12.75">
      <c r="A13" s="153"/>
      <c r="B13" s="119" t="s">
        <v>220</v>
      </c>
      <c r="C13" s="155" t="s">
        <v>221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20"/>
    </row>
    <row r="14" spans="1:16" ht="26.25" customHeight="1">
      <c r="A14" s="153"/>
      <c r="B14" s="119" t="s">
        <v>222</v>
      </c>
      <c r="C14" s="154" t="s">
        <v>223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20"/>
    </row>
    <row r="15" spans="1:16" ht="12.75">
      <c r="A15" s="153"/>
      <c r="B15" s="119" t="s">
        <v>224</v>
      </c>
      <c r="C15" s="119"/>
      <c r="D15" s="119">
        <v>70005</v>
      </c>
      <c r="E15" s="121">
        <f>E16+E17</f>
        <v>4592918</v>
      </c>
      <c r="F15" s="121">
        <f>F16+F17</f>
        <v>918583.62</v>
      </c>
      <c r="G15" s="121">
        <f>G16+G17</f>
        <v>3674334.38</v>
      </c>
      <c r="H15" s="121">
        <f>I15+M15</f>
        <v>950386.01</v>
      </c>
      <c r="I15" s="121">
        <f>J15+L15</f>
        <v>190077.22</v>
      </c>
      <c r="J15" s="121">
        <v>95038.61</v>
      </c>
      <c r="K15" s="121">
        <v>0</v>
      </c>
      <c r="L15" s="121">
        <v>95038.61</v>
      </c>
      <c r="M15" s="121">
        <v>760308.79</v>
      </c>
      <c r="N15" s="121">
        <v>0</v>
      </c>
      <c r="O15" s="122">
        <v>0</v>
      </c>
      <c r="P15" s="121">
        <v>760308.79</v>
      </c>
    </row>
    <row r="16" spans="1:16" ht="12.75">
      <c r="A16" s="153"/>
      <c r="B16" s="119" t="s">
        <v>225</v>
      </c>
      <c r="C16" s="156"/>
      <c r="D16" s="156"/>
      <c r="E16" s="121">
        <v>950386.01</v>
      </c>
      <c r="F16" s="121">
        <v>190077.22</v>
      </c>
      <c r="G16" s="121">
        <v>760308.79</v>
      </c>
      <c r="H16" s="157"/>
      <c r="I16" s="157"/>
      <c r="J16" s="157"/>
      <c r="K16" s="157"/>
      <c r="L16" s="157"/>
      <c r="M16" s="157"/>
      <c r="N16" s="157"/>
      <c r="O16" s="156"/>
      <c r="P16" s="156"/>
    </row>
    <row r="17" spans="1:16" ht="12.75">
      <c r="A17" s="153"/>
      <c r="B17" s="119" t="s">
        <v>226</v>
      </c>
      <c r="C17" s="156"/>
      <c r="D17" s="156"/>
      <c r="E17" s="121">
        <v>3642531.99</v>
      </c>
      <c r="F17" s="121">
        <v>728506.4</v>
      </c>
      <c r="G17" s="121">
        <v>2914025.59</v>
      </c>
      <c r="H17" s="157"/>
      <c r="I17" s="157"/>
      <c r="J17" s="157"/>
      <c r="K17" s="157"/>
      <c r="L17" s="157"/>
      <c r="M17" s="157"/>
      <c r="N17" s="157"/>
      <c r="O17" s="156"/>
      <c r="P17" s="156"/>
    </row>
    <row r="18" spans="1:16" ht="12.75">
      <c r="A18" s="153"/>
      <c r="B18" s="119"/>
      <c r="C18" s="156"/>
      <c r="D18" s="156"/>
      <c r="E18" s="121"/>
      <c r="F18" s="121"/>
      <c r="G18" s="121"/>
      <c r="H18" s="157"/>
      <c r="I18" s="157"/>
      <c r="J18" s="157"/>
      <c r="K18" s="157"/>
      <c r="L18" s="157"/>
      <c r="M18" s="157"/>
      <c r="N18" s="157"/>
      <c r="O18" s="156"/>
      <c r="P18" s="156"/>
    </row>
    <row r="19" spans="1:16" ht="12.75">
      <c r="A19" s="153"/>
      <c r="B19" s="119"/>
      <c r="C19" s="156"/>
      <c r="D19" s="156"/>
      <c r="E19" s="121"/>
      <c r="F19" s="121"/>
      <c r="G19" s="121"/>
      <c r="H19" s="157"/>
      <c r="I19" s="157"/>
      <c r="J19" s="157"/>
      <c r="K19" s="157"/>
      <c r="L19" s="157"/>
      <c r="M19" s="157"/>
      <c r="N19" s="157"/>
      <c r="O19" s="156"/>
      <c r="P19" s="156"/>
    </row>
    <row r="20" spans="1:16" ht="12.75">
      <c r="A20" s="118" t="s">
        <v>227</v>
      </c>
      <c r="B20" s="119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</row>
    <row r="21" spans="1:16" ht="12.75">
      <c r="A21" s="123"/>
      <c r="B21" s="124"/>
      <c r="C21" s="125"/>
      <c r="D21" s="126"/>
      <c r="E21" s="127"/>
      <c r="F21" s="127"/>
      <c r="G21" s="127"/>
      <c r="H21" s="128"/>
      <c r="I21" s="128"/>
      <c r="J21" s="128"/>
      <c r="K21" s="128"/>
      <c r="L21" s="128"/>
      <c r="M21" s="128"/>
      <c r="N21" s="128"/>
      <c r="O21" s="128"/>
      <c r="P21" s="128"/>
    </row>
    <row r="22" spans="1:16" ht="22.5">
      <c r="A22" s="129">
        <v>2</v>
      </c>
      <c r="B22" s="130" t="s">
        <v>228</v>
      </c>
      <c r="C22" s="158" t="s">
        <v>79</v>
      </c>
      <c r="D22" s="158"/>
      <c r="E22" s="131" t="s">
        <v>148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</row>
    <row r="23" spans="1:16" ht="12.75">
      <c r="A23" s="158" t="s">
        <v>229</v>
      </c>
      <c r="B23" s="158"/>
      <c r="C23" s="158" t="s">
        <v>79</v>
      </c>
      <c r="D23" s="158"/>
      <c r="E23" s="117">
        <f>SUM(E10)</f>
        <v>4592918</v>
      </c>
      <c r="F23" s="117">
        <f aca="true" t="shared" si="1" ref="F23:P23">SUM(F22,F10)</f>
        <v>918583.62</v>
      </c>
      <c r="G23" s="117">
        <f t="shared" si="1"/>
        <v>3674334.38</v>
      </c>
      <c r="H23" s="117">
        <f t="shared" si="1"/>
        <v>950386.01</v>
      </c>
      <c r="I23" s="117">
        <f t="shared" si="1"/>
        <v>190077.22</v>
      </c>
      <c r="J23" s="117">
        <f t="shared" si="1"/>
        <v>95038.61</v>
      </c>
      <c r="K23" s="117">
        <f t="shared" si="1"/>
        <v>0</v>
      </c>
      <c r="L23" s="117">
        <f t="shared" si="1"/>
        <v>95038.61</v>
      </c>
      <c r="M23" s="117">
        <f t="shared" si="1"/>
        <v>760308.79</v>
      </c>
      <c r="N23" s="117">
        <f t="shared" si="1"/>
        <v>0</v>
      </c>
      <c r="O23" s="117">
        <f t="shared" si="1"/>
        <v>0</v>
      </c>
      <c r="P23" s="117">
        <f t="shared" si="1"/>
        <v>760308.79</v>
      </c>
    </row>
    <row r="24" spans="1:16" ht="12.75">
      <c r="A24" s="132"/>
      <c r="B24" s="132"/>
      <c r="C24" s="132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</row>
    <row r="25" spans="1:16" ht="12.75">
      <c r="A25" s="132"/>
      <c r="B25" s="132"/>
      <c r="C25" s="132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</row>
    <row r="26" spans="1:16" ht="12.75">
      <c r="A26" s="132"/>
      <c r="B26" s="132"/>
      <c r="C26" s="132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</row>
    <row r="27" spans="1:16" ht="12.75">
      <c r="A27" s="159" t="s">
        <v>230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12"/>
      <c r="L27" s="112"/>
      <c r="M27" s="112"/>
      <c r="N27" s="112"/>
      <c r="O27" s="112"/>
      <c r="P27" s="112"/>
    </row>
    <row r="28" spans="1:16" ht="12.75">
      <c r="A28" s="112" t="s">
        <v>231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ht="12.75">
      <c r="A29" s="112" t="s">
        <v>232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</sheetData>
  <mergeCells count="41">
    <mergeCell ref="C22:D22"/>
    <mergeCell ref="A23:B23"/>
    <mergeCell ref="C23:D23"/>
    <mergeCell ref="A27:J27"/>
    <mergeCell ref="N16:N19"/>
    <mergeCell ref="O16:O19"/>
    <mergeCell ref="P16:P19"/>
    <mergeCell ref="C20:P20"/>
    <mergeCell ref="J16:J19"/>
    <mergeCell ref="K16:K19"/>
    <mergeCell ref="L16:L19"/>
    <mergeCell ref="M16:M19"/>
    <mergeCell ref="C10:D10"/>
    <mergeCell ref="A11:A19"/>
    <mergeCell ref="C11:P11"/>
    <mergeCell ref="C12:O12"/>
    <mergeCell ref="C13:O13"/>
    <mergeCell ref="C14:O14"/>
    <mergeCell ref="C16:C19"/>
    <mergeCell ref="D16:D19"/>
    <mergeCell ref="H16:H19"/>
    <mergeCell ref="I16:I19"/>
    <mergeCell ref="H4:P4"/>
    <mergeCell ref="H5:H8"/>
    <mergeCell ref="I5:P5"/>
    <mergeCell ref="I6:L6"/>
    <mergeCell ref="M6:P6"/>
    <mergeCell ref="I7:I8"/>
    <mergeCell ref="J7:L7"/>
    <mergeCell ref="M7:M8"/>
    <mergeCell ref="N7:P7"/>
    <mergeCell ref="A1:P1"/>
    <mergeCell ref="A3:A8"/>
    <mergeCell ref="B3:B8"/>
    <mergeCell ref="C3:C8"/>
    <mergeCell ref="D3:D8"/>
    <mergeCell ref="E3:E8"/>
    <mergeCell ref="F3:G3"/>
    <mergeCell ref="H3:P3"/>
    <mergeCell ref="F4:F8"/>
    <mergeCell ref="G4:G8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&amp;RZałącznik Nr 3a  do uchwały Rady Gminy nr XIX/143/2012
z dnia 27 kwietnia 2012r.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3" customWidth="1"/>
    <col min="2" max="2" width="44.875" style="3" customWidth="1"/>
    <col min="3" max="3" width="16.125" style="3" customWidth="1"/>
    <col min="4" max="4" width="29.875" style="3" customWidth="1"/>
    <col min="5" max="16384" width="9.125" style="3" customWidth="1"/>
  </cols>
  <sheetData>
    <row r="1" spans="1:4" ht="15" customHeight="1">
      <c r="A1" s="161"/>
      <c r="B1" s="161"/>
      <c r="C1" s="161"/>
      <c r="D1" s="161"/>
    </row>
    <row r="2" spans="1:4" ht="15" customHeight="1">
      <c r="A2" s="162" t="s">
        <v>184</v>
      </c>
      <c r="B2" s="162"/>
      <c r="C2" s="162"/>
      <c r="D2" s="162"/>
    </row>
    <row r="4" ht="13.5" thickBot="1">
      <c r="D4" s="24" t="s">
        <v>21</v>
      </c>
    </row>
    <row r="5" spans="1:4" ht="13.5" thickBot="1">
      <c r="A5" s="25" t="s">
        <v>87</v>
      </c>
      <c r="B5" s="25" t="s">
        <v>3</v>
      </c>
      <c r="C5" s="25" t="s">
        <v>88</v>
      </c>
      <c r="D5" s="107"/>
    </row>
    <row r="6" spans="1:4" ht="12.75">
      <c r="A6" s="26"/>
      <c r="B6" s="26"/>
      <c r="C6" s="26" t="s">
        <v>2</v>
      </c>
      <c r="D6" s="25" t="s">
        <v>89</v>
      </c>
    </row>
    <row r="7" spans="1:4" ht="13.5" thickBot="1">
      <c r="A7" s="26"/>
      <c r="B7" s="26"/>
      <c r="C7" s="26"/>
      <c r="D7" s="27" t="s">
        <v>86</v>
      </c>
    </row>
    <row r="8" spans="1:4" ht="9" customHeight="1" thickBot="1">
      <c r="A8" s="28">
        <v>1</v>
      </c>
      <c r="B8" s="28">
        <v>2</v>
      </c>
      <c r="C8" s="28">
        <v>3</v>
      </c>
      <c r="D8" s="28">
        <v>5</v>
      </c>
    </row>
    <row r="9" spans="1:4" ht="19.5" customHeight="1">
      <c r="A9" s="29" t="s">
        <v>45</v>
      </c>
      <c r="B9" s="30" t="s">
        <v>90</v>
      </c>
      <c r="C9" s="31"/>
      <c r="D9" s="32">
        <v>14969185.78</v>
      </c>
    </row>
    <row r="10" spans="1:4" ht="19.5" customHeight="1">
      <c r="A10" s="33" t="s">
        <v>47</v>
      </c>
      <c r="B10" s="34" t="s">
        <v>38</v>
      </c>
      <c r="C10" s="35"/>
      <c r="D10" s="36">
        <v>14769224.39</v>
      </c>
    </row>
    <row r="11" spans="1:4" ht="19.5" customHeight="1">
      <c r="A11" s="33"/>
      <c r="B11" s="34" t="s">
        <v>91</v>
      </c>
      <c r="C11" s="35"/>
      <c r="D11" s="36">
        <v>199961.39</v>
      </c>
    </row>
    <row r="12" spans="1:4" ht="19.5" customHeight="1" thickBot="1">
      <c r="A12" s="37"/>
      <c r="B12" s="38" t="s">
        <v>92</v>
      </c>
      <c r="C12" s="39"/>
      <c r="D12" s="40"/>
    </row>
    <row r="13" spans="1:4" ht="19.5" customHeight="1" thickBot="1">
      <c r="A13" s="25" t="s">
        <v>93</v>
      </c>
      <c r="B13" s="41" t="s">
        <v>94</v>
      </c>
      <c r="C13" s="42"/>
      <c r="D13" s="43">
        <v>-199961.39</v>
      </c>
    </row>
    <row r="14" spans="1:4" ht="19.5" customHeight="1" thickBot="1">
      <c r="A14" s="160" t="s">
        <v>95</v>
      </c>
      <c r="B14" s="160"/>
      <c r="C14" s="28"/>
      <c r="D14" s="44">
        <f>SUM(D15:D23)</f>
        <v>895038.61</v>
      </c>
    </row>
    <row r="15" spans="1:4" ht="19.5" customHeight="1">
      <c r="A15" s="45" t="s">
        <v>45</v>
      </c>
      <c r="B15" s="46" t="s">
        <v>96</v>
      </c>
      <c r="C15" s="45" t="s">
        <v>97</v>
      </c>
      <c r="D15" s="47">
        <v>800000</v>
      </c>
    </row>
    <row r="16" spans="1:4" ht="19.5" customHeight="1">
      <c r="A16" s="33" t="s">
        <v>47</v>
      </c>
      <c r="B16" s="34" t="s">
        <v>98</v>
      </c>
      <c r="C16" s="33" t="s">
        <v>97</v>
      </c>
      <c r="D16" s="36"/>
    </row>
    <row r="17" spans="1:4" ht="49.5" customHeight="1">
      <c r="A17" s="33" t="s">
        <v>48</v>
      </c>
      <c r="B17" s="48" t="s">
        <v>99</v>
      </c>
      <c r="C17" s="33" t="s">
        <v>100</v>
      </c>
      <c r="D17" s="36">
        <v>95038.61</v>
      </c>
    </row>
    <row r="18" spans="1:4" ht="19.5" customHeight="1">
      <c r="A18" s="33" t="s">
        <v>49</v>
      </c>
      <c r="B18" s="34" t="s">
        <v>101</v>
      </c>
      <c r="C18" s="33" t="s">
        <v>102</v>
      </c>
      <c r="D18" s="36" t="s">
        <v>33</v>
      </c>
    </row>
    <row r="19" spans="1:4" ht="19.5" customHeight="1">
      <c r="A19" s="33" t="s">
        <v>51</v>
      </c>
      <c r="B19" s="34" t="s">
        <v>103</v>
      </c>
      <c r="C19" s="33" t="s">
        <v>104</v>
      </c>
      <c r="D19" s="36"/>
    </row>
    <row r="20" spans="1:4" ht="19.5" customHeight="1">
      <c r="A20" s="33" t="s">
        <v>105</v>
      </c>
      <c r="B20" s="34" t="s">
        <v>106</v>
      </c>
      <c r="C20" s="33" t="s">
        <v>107</v>
      </c>
      <c r="D20" s="36"/>
    </row>
    <row r="21" spans="1:4" ht="19.5" customHeight="1">
      <c r="A21" s="33" t="s">
        <v>53</v>
      </c>
      <c r="B21" s="34" t="s">
        <v>108</v>
      </c>
      <c r="C21" s="33" t="s">
        <v>109</v>
      </c>
      <c r="D21" s="36"/>
    </row>
    <row r="22" spans="1:4" ht="19.5" customHeight="1">
      <c r="A22" s="33" t="s">
        <v>56</v>
      </c>
      <c r="B22" s="34" t="s">
        <v>110</v>
      </c>
      <c r="C22" s="33" t="s">
        <v>111</v>
      </c>
      <c r="D22" s="36"/>
    </row>
    <row r="23" spans="1:4" ht="19.5" customHeight="1" thickBot="1">
      <c r="A23" s="29" t="s">
        <v>58</v>
      </c>
      <c r="B23" s="30" t="s">
        <v>112</v>
      </c>
      <c r="C23" s="29" t="s">
        <v>113</v>
      </c>
      <c r="D23" s="32"/>
    </row>
    <row r="24" spans="1:4" ht="19.5" customHeight="1" thickBot="1">
      <c r="A24" s="160" t="s">
        <v>114</v>
      </c>
      <c r="B24" s="160"/>
      <c r="C24" s="28"/>
      <c r="D24" s="49">
        <f>SUM(D25:D32)</f>
        <v>1095000</v>
      </c>
    </row>
    <row r="25" spans="1:4" ht="19.5" customHeight="1">
      <c r="A25" s="50" t="s">
        <v>45</v>
      </c>
      <c r="B25" s="51" t="s">
        <v>115</v>
      </c>
      <c r="C25" s="50" t="s">
        <v>116</v>
      </c>
      <c r="D25" s="52">
        <v>1095000</v>
      </c>
    </row>
    <row r="26" spans="1:4" ht="19.5" customHeight="1">
      <c r="A26" s="33" t="s">
        <v>47</v>
      </c>
      <c r="B26" s="34" t="s">
        <v>117</v>
      </c>
      <c r="C26" s="33" t="s">
        <v>116</v>
      </c>
      <c r="D26" s="36"/>
    </row>
    <row r="27" spans="1:4" ht="49.5" customHeight="1">
      <c r="A27" s="33" t="s">
        <v>48</v>
      </c>
      <c r="B27" s="48" t="s">
        <v>118</v>
      </c>
      <c r="C27" s="33" t="s">
        <v>119</v>
      </c>
      <c r="D27" s="36"/>
    </row>
    <row r="28" spans="1:4" ht="19.5" customHeight="1">
      <c r="A28" s="33" t="s">
        <v>49</v>
      </c>
      <c r="B28" s="34" t="s">
        <v>120</v>
      </c>
      <c r="C28" s="33" t="s">
        <v>121</v>
      </c>
      <c r="D28" s="36"/>
    </row>
    <row r="29" spans="1:4" ht="19.5" customHeight="1">
      <c r="A29" s="33" t="s">
        <v>51</v>
      </c>
      <c r="B29" s="34" t="s">
        <v>122</v>
      </c>
      <c r="C29" s="33" t="s">
        <v>123</v>
      </c>
      <c r="D29" s="36"/>
    </row>
    <row r="30" spans="1:4" ht="19.5" customHeight="1">
      <c r="A30" s="33" t="s">
        <v>105</v>
      </c>
      <c r="B30" s="34" t="s">
        <v>124</v>
      </c>
      <c r="C30" s="33" t="s">
        <v>125</v>
      </c>
      <c r="D30" s="36"/>
    </row>
    <row r="31" spans="1:4" ht="19.5" customHeight="1">
      <c r="A31" s="33" t="s">
        <v>53</v>
      </c>
      <c r="B31" s="53" t="s">
        <v>126</v>
      </c>
      <c r="C31" s="54" t="s">
        <v>127</v>
      </c>
      <c r="D31" s="55"/>
    </row>
    <row r="32" spans="1:4" ht="19.5" customHeight="1" thickBot="1">
      <c r="A32" s="56" t="s">
        <v>56</v>
      </c>
      <c r="B32" s="57" t="s">
        <v>128</v>
      </c>
      <c r="C32" s="56" t="s">
        <v>129</v>
      </c>
      <c r="D32" s="57"/>
    </row>
    <row r="33" spans="1:4" ht="19.5" customHeight="1">
      <c r="A33" s="58"/>
      <c r="B33" s="7"/>
      <c r="C33" s="7"/>
      <c r="D33" s="7"/>
    </row>
    <row r="34" ht="12.75">
      <c r="A34" s="4"/>
    </row>
    <row r="35" spans="1:2" ht="14.25">
      <c r="A35" s="4" t="s">
        <v>130</v>
      </c>
      <c r="B35" s="3" t="s">
        <v>131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4
do uchwały Rady Gminy 
nr XIX/143/2012
z dnia 27 kwietnia 2012r.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17" sqref="F17:G17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139" t="s">
        <v>186</v>
      </c>
      <c r="B1" s="139"/>
      <c r="C1" s="139"/>
      <c r="D1" s="139"/>
      <c r="E1" s="139"/>
      <c r="F1" s="139"/>
    </row>
    <row r="2" spans="5:6" ht="19.5" customHeight="1">
      <c r="E2" s="59"/>
      <c r="F2" s="59"/>
    </row>
    <row r="3" spans="5:8" ht="19.5" customHeight="1">
      <c r="E3" s="3"/>
      <c r="H3" s="19" t="s">
        <v>21</v>
      </c>
    </row>
    <row r="4" spans="1:8" ht="18.75" customHeight="1">
      <c r="A4" s="166" t="s">
        <v>34</v>
      </c>
      <c r="B4" s="166" t="s">
        <v>0</v>
      </c>
      <c r="C4" s="166" t="s">
        <v>1</v>
      </c>
      <c r="D4" s="166" t="s">
        <v>22</v>
      </c>
      <c r="E4" s="166" t="s">
        <v>132</v>
      </c>
      <c r="F4" s="166" t="s">
        <v>133</v>
      </c>
      <c r="G4" s="166"/>
      <c r="H4" s="166"/>
    </row>
    <row r="5" spans="1:8" ht="18.75" customHeight="1">
      <c r="A5" s="166"/>
      <c r="B5" s="166"/>
      <c r="C5" s="166"/>
      <c r="D5" s="166"/>
      <c r="E5" s="166"/>
      <c r="F5" s="20" t="s">
        <v>134</v>
      </c>
      <c r="G5" s="20" t="s">
        <v>135</v>
      </c>
      <c r="H5" s="20" t="s">
        <v>136</v>
      </c>
    </row>
    <row r="6" spans="1:8" s="60" customFormat="1" ht="7.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</row>
    <row r="7" spans="1:8" ht="21" customHeight="1">
      <c r="A7" s="163" t="s">
        <v>33</v>
      </c>
      <c r="B7" s="163"/>
      <c r="C7" s="163"/>
      <c r="D7" s="163"/>
      <c r="E7" s="163"/>
      <c r="F7" s="163"/>
      <c r="G7" s="163"/>
      <c r="H7" s="163"/>
    </row>
    <row r="8" spans="1:8" ht="19.5" customHeight="1">
      <c r="A8" s="81" t="s">
        <v>45</v>
      </c>
      <c r="B8" s="62">
        <v>700</v>
      </c>
      <c r="C8" s="62">
        <v>70004</v>
      </c>
      <c r="D8" s="62">
        <v>2650</v>
      </c>
      <c r="E8" s="80" t="s">
        <v>159</v>
      </c>
      <c r="F8" s="63">
        <v>102880</v>
      </c>
      <c r="G8" s="63"/>
      <c r="H8" s="63"/>
    </row>
    <row r="9" spans="1:8" ht="19.5" customHeight="1">
      <c r="A9" s="81" t="s">
        <v>47</v>
      </c>
      <c r="B9" s="62">
        <v>700</v>
      </c>
      <c r="C9" s="62">
        <v>70004</v>
      </c>
      <c r="D9" s="62">
        <v>2650</v>
      </c>
      <c r="E9" s="80" t="s">
        <v>154</v>
      </c>
      <c r="F9" s="89">
        <v>73800</v>
      </c>
      <c r="G9" s="63"/>
      <c r="H9" s="63"/>
    </row>
    <row r="10" spans="1:8" ht="38.25">
      <c r="A10" s="81" t="s">
        <v>48</v>
      </c>
      <c r="B10" s="62">
        <v>700</v>
      </c>
      <c r="C10" s="62">
        <v>70004</v>
      </c>
      <c r="D10" s="62">
        <v>2650</v>
      </c>
      <c r="E10" s="80" t="s">
        <v>155</v>
      </c>
      <c r="F10" s="63">
        <v>23910</v>
      </c>
      <c r="G10" s="63"/>
      <c r="H10" s="63"/>
    </row>
    <row r="11" spans="1:8" ht="19.5" customHeight="1">
      <c r="A11" s="81" t="s">
        <v>49</v>
      </c>
      <c r="B11" s="62">
        <v>700</v>
      </c>
      <c r="C11" s="62">
        <v>70004</v>
      </c>
      <c r="D11" s="62">
        <v>2650</v>
      </c>
      <c r="E11" s="80" t="s">
        <v>156</v>
      </c>
      <c r="F11" s="63">
        <v>2250</v>
      </c>
      <c r="G11" s="63"/>
      <c r="H11" s="63"/>
    </row>
    <row r="12" spans="1:8" ht="19.5" customHeight="1">
      <c r="A12" s="81" t="s">
        <v>51</v>
      </c>
      <c r="B12" s="62">
        <v>700</v>
      </c>
      <c r="C12" s="62">
        <v>70004</v>
      </c>
      <c r="D12" s="62">
        <v>2650</v>
      </c>
      <c r="E12" s="80" t="s">
        <v>158</v>
      </c>
      <c r="F12" s="63">
        <v>17160</v>
      </c>
      <c r="G12" s="63"/>
      <c r="H12" s="63"/>
    </row>
    <row r="13" spans="1:8" ht="19.5" customHeight="1">
      <c r="A13" s="81" t="s">
        <v>105</v>
      </c>
      <c r="B13" s="62">
        <v>921</v>
      </c>
      <c r="C13" s="62">
        <v>92109</v>
      </c>
      <c r="D13" s="62">
        <v>2480</v>
      </c>
      <c r="E13" s="23" t="s">
        <v>157</v>
      </c>
      <c r="F13" s="64"/>
      <c r="G13" s="63">
        <v>130000</v>
      </c>
      <c r="H13" s="63"/>
    </row>
    <row r="14" spans="1:8" ht="19.5" customHeight="1">
      <c r="A14" s="81" t="s">
        <v>53</v>
      </c>
      <c r="B14" s="62">
        <v>921</v>
      </c>
      <c r="C14" s="62">
        <v>92116</v>
      </c>
      <c r="D14" s="62">
        <v>2480</v>
      </c>
      <c r="E14" s="65" t="s">
        <v>137</v>
      </c>
      <c r="F14" s="64"/>
      <c r="G14" s="63">
        <v>100000</v>
      </c>
      <c r="H14" s="63"/>
    </row>
    <row r="15" spans="1:8" ht="127.5">
      <c r="A15" s="81" t="s">
        <v>56</v>
      </c>
      <c r="B15" s="66">
        <v>926</v>
      </c>
      <c r="C15" s="66">
        <v>92605</v>
      </c>
      <c r="D15" s="66">
        <v>2830</v>
      </c>
      <c r="E15" s="67" t="s">
        <v>138</v>
      </c>
      <c r="F15" s="68"/>
      <c r="G15" s="63"/>
      <c r="H15" s="63">
        <v>20000</v>
      </c>
    </row>
    <row r="16" spans="1:8" ht="127.5">
      <c r="A16" s="81" t="s">
        <v>58</v>
      </c>
      <c r="B16" s="66">
        <v>926</v>
      </c>
      <c r="C16" s="66">
        <v>92605</v>
      </c>
      <c r="D16" s="66">
        <v>2480</v>
      </c>
      <c r="E16" s="67" t="s">
        <v>138</v>
      </c>
      <c r="F16" s="68"/>
      <c r="G16" s="63">
        <v>5000</v>
      </c>
      <c r="H16" s="63"/>
    </row>
    <row r="17" spans="1:8" ht="12.75">
      <c r="A17" s="61"/>
      <c r="B17" s="61"/>
      <c r="C17" s="61"/>
      <c r="D17" s="61"/>
      <c r="E17" s="67" t="s">
        <v>139</v>
      </c>
      <c r="F17" s="68">
        <f>SUM(F8:F16)</f>
        <v>220000</v>
      </c>
      <c r="G17" s="68">
        <f>SUM(G8:G16)</f>
        <v>235000</v>
      </c>
      <c r="H17" s="68">
        <f>SUM(H8:H15)</f>
        <v>20000</v>
      </c>
    </row>
    <row r="18" spans="1:8" ht="21" customHeight="1">
      <c r="A18" s="164" t="s">
        <v>140</v>
      </c>
      <c r="B18" s="164"/>
      <c r="C18" s="164"/>
      <c r="D18" s="164"/>
      <c r="E18" s="164"/>
      <c r="F18" s="164"/>
      <c r="G18" s="164"/>
      <c r="H18" s="164"/>
    </row>
    <row r="19" spans="1:8" ht="21" customHeight="1">
      <c r="A19" s="83" t="s">
        <v>60</v>
      </c>
      <c r="B19" s="72">
        <v>801</v>
      </c>
      <c r="C19" s="73">
        <v>80101</v>
      </c>
      <c r="D19" s="73">
        <v>2540</v>
      </c>
      <c r="E19" s="23" t="s">
        <v>152</v>
      </c>
      <c r="F19" s="84"/>
      <c r="G19" s="85">
        <v>55000</v>
      </c>
      <c r="H19" s="84"/>
    </row>
    <row r="20" spans="1:8" ht="21" customHeight="1">
      <c r="A20" s="83" t="s">
        <v>62</v>
      </c>
      <c r="B20" s="72">
        <v>801</v>
      </c>
      <c r="C20" s="73">
        <v>80101</v>
      </c>
      <c r="D20" s="73">
        <v>2540</v>
      </c>
      <c r="E20" s="23" t="s">
        <v>153</v>
      </c>
      <c r="F20" s="84"/>
      <c r="G20" s="85">
        <v>64200</v>
      </c>
      <c r="H20" s="84"/>
    </row>
    <row r="21" spans="1:8" ht="19.5" customHeight="1">
      <c r="A21" s="82" t="s">
        <v>64</v>
      </c>
      <c r="B21" s="69">
        <v>801</v>
      </c>
      <c r="C21" s="70">
        <v>80104</v>
      </c>
      <c r="D21" s="70">
        <v>2540</v>
      </c>
      <c r="E21" s="65" t="s">
        <v>141</v>
      </c>
      <c r="F21" s="64"/>
      <c r="G21" s="68">
        <v>224640</v>
      </c>
      <c r="H21" s="68"/>
    </row>
    <row r="22" spans="1:8" ht="19.5" customHeight="1">
      <c r="A22" s="82" t="s">
        <v>66</v>
      </c>
      <c r="B22" s="69">
        <v>801</v>
      </c>
      <c r="C22" s="11">
        <v>80104</v>
      </c>
      <c r="D22" s="11">
        <v>2540</v>
      </c>
      <c r="E22" s="65" t="s">
        <v>142</v>
      </c>
      <c r="F22" s="64"/>
      <c r="G22" s="68">
        <v>195840</v>
      </c>
      <c r="H22" s="68"/>
    </row>
    <row r="23" spans="1:8" ht="19.5" customHeight="1">
      <c r="A23" s="82" t="s">
        <v>68</v>
      </c>
      <c r="B23" s="69">
        <v>801</v>
      </c>
      <c r="C23" s="11">
        <v>80104</v>
      </c>
      <c r="D23" s="11">
        <v>2540</v>
      </c>
      <c r="E23" s="65" t="s">
        <v>143</v>
      </c>
      <c r="F23" s="64"/>
      <c r="G23" s="68">
        <v>239040</v>
      </c>
      <c r="H23" s="68"/>
    </row>
    <row r="24" spans="1:8" ht="19.5" customHeight="1">
      <c r="A24" s="83" t="s">
        <v>150</v>
      </c>
      <c r="B24" s="72">
        <v>801</v>
      </c>
      <c r="C24" s="73">
        <v>80104</v>
      </c>
      <c r="D24" s="73">
        <v>2540</v>
      </c>
      <c r="E24" s="23" t="s">
        <v>149</v>
      </c>
      <c r="F24" s="64"/>
      <c r="G24" s="68">
        <v>151200</v>
      </c>
      <c r="H24" s="68"/>
    </row>
    <row r="25" spans="1:8" ht="19.5" customHeight="1">
      <c r="A25" s="83" t="s">
        <v>151</v>
      </c>
      <c r="B25" s="72">
        <v>801</v>
      </c>
      <c r="C25" s="73">
        <v>80104</v>
      </c>
      <c r="D25" s="73">
        <v>2540</v>
      </c>
      <c r="E25" s="23" t="s">
        <v>152</v>
      </c>
      <c r="F25" s="64"/>
      <c r="G25" s="68">
        <v>5760</v>
      </c>
      <c r="H25" s="68"/>
    </row>
    <row r="26" spans="1:8" ht="19.5" customHeight="1">
      <c r="A26" s="83" t="s">
        <v>233</v>
      </c>
      <c r="B26" s="72">
        <v>801</v>
      </c>
      <c r="C26" s="73">
        <v>80104</v>
      </c>
      <c r="D26" s="73">
        <v>2540</v>
      </c>
      <c r="E26" s="23" t="s">
        <v>153</v>
      </c>
      <c r="F26" s="64"/>
      <c r="G26" s="68">
        <v>2880</v>
      </c>
      <c r="H26" s="68"/>
    </row>
    <row r="27" spans="1:8" ht="63.75">
      <c r="A27" s="83" t="s">
        <v>234</v>
      </c>
      <c r="B27" s="72">
        <v>851</v>
      </c>
      <c r="C27" s="72">
        <v>85154</v>
      </c>
      <c r="D27" s="72">
        <v>2820</v>
      </c>
      <c r="E27" s="77" t="s">
        <v>144</v>
      </c>
      <c r="F27" s="74"/>
      <c r="G27" s="74"/>
      <c r="H27" s="74">
        <v>9000</v>
      </c>
    </row>
    <row r="28" spans="1:8" ht="51">
      <c r="A28" s="83" t="s">
        <v>235</v>
      </c>
      <c r="B28" s="72">
        <v>854</v>
      </c>
      <c r="C28" s="72">
        <v>85412</v>
      </c>
      <c r="D28" s="72">
        <v>2820</v>
      </c>
      <c r="E28" s="75" t="s">
        <v>145</v>
      </c>
      <c r="F28" s="68"/>
      <c r="G28" s="74"/>
      <c r="H28" s="74">
        <v>7000</v>
      </c>
    </row>
    <row r="29" spans="1:8" ht="12.75">
      <c r="A29" s="76"/>
      <c r="B29" s="71"/>
      <c r="C29" s="71"/>
      <c r="D29" s="71"/>
      <c r="E29" s="77" t="s">
        <v>139</v>
      </c>
      <c r="F29" s="78"/>
      <c r="G29" s="74">
        <f>SUM(G19:G28)</f>
        <v>938560</v>
      </c>
      <c r="H29" s="74">
        <f>SUM(H21:H28)</f>
        <v>16000</v>
      </c>
    </row>
    <row r="30" spans="1:8" ht="19.5" customHeight="1">
      <c r="A30" s="165" t="s">
        <v>146</v>
      </c>
      <c r="B30" s="165"/>
      <c r="C30" s="165"/>
      <c r="D30" s="165"/>
      <c r="E30" s="165"/>
      <c r="F30" s="64">
        <f>SUM(,F29,F17)</f>
        <v>220000</v>
      </c>
      <c r="G30" s="64">
        <f>SUM(,G29,G17)</f>
        <v>1173560</v>
      </c>
      <c r="H30" s="64">
        <f>SUM(,H29,H17)</f>
        <v>36000</v>
      </c>
    </row>
    <row r="33" ht="14.25">
      <c r="A33" s="79" t="s">
        <v>147</v>
      </c>
    </row>
  </sheetData>
  <sheetProtection/>
  <mergeCells count="10">
    <mergeCell ref="A7:H7"/>
    <mergeCell ref="A18:H18"/>
    <mergeCell ref="A30:E30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 r:id="rId1"/>
  <headerFooter alignWithMargins="0">
    <oddHeader>&amp;R&amp;9Załącznik nr 5
do uchwały Rady Gminy
nr XIX/143/2012
z dnia 27 kwietnia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2012-05-02T08:13:33Z</cp:lastPrinted>
  <dcterms:created xsi:type="dcterms:W3CDTF">2011-12-13T08:16:47Z</dcterms:created>
  <dcterms:modified xsi:type="dcterms:W3CDTF">2012-05-02T08:14:06Z</dcterms:modified>
  <cp:category/>
  <cp:version/>
  <cp:contentType/>
  <cp:contentStatus/>
</cp:coreProperties>
</file>